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450s\Documents\turley\LocalAuthorityFinances\Budget 2022\submission\"/>
    </mc:Choice>
  </mc:AlternateContent>
  <bookViews>
    <workbookView xWindow="480" yWindow="60" windowWidth="18195" windowHeight="11760"/>
  </bookViews>
  <sheets>
    <sheet name="2022" sheetId="2" r:id="rId1"/>
    <sheet name="Sheet2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E39" i="1" l="1"/>
  <c r="E2" i="2"/>
  <c r="E3" i="2"/>
  <c r="E7" i="2"/>
  <c r="E11" i="2"/>
  <c r="E13" i="2"/>
  <c r="E15" i="2"/>
  <c r="E16" i="2"/>
  <c r="E17" i="2"/>
  <c r="E18" i="2"/>
  <c r="E19" i="2"/>
  <c r="E20" i="2"/>
  <c r="E21" i="2"/>
  <c r="E23" i="2"/>
  <c r="E24" i="2"/>
  <c r="E25" i="2"/>
  <c r="E26" i="2"/>
  <c r="E28" i="2"/>
  <c r="E29" i="2"/>
  <c r="E30" i="2"/>
  <c r="E31" i="2"/>
  <c r="E34" i="2"/>
  <c r="C34" i="2"/>
  <c r="C69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1" i="1"/>
  <c r="G2" i="2"/>
  <c r="I2" i="2"/>
  <c r="G3" i="2"/>
  <c r="I3" i="2"/>
  <c r="G4" i="2"/>
  <c r="I4" i="2"/>
  <c r="G5" i="2"/>
  <c r="I5" i="2"/>
  <c r="G6" i="2"/>
  <c r="I6" i="2"/>
  <c r="G7" i="2"/>
  <c r="I7" i="2"/>
  <c r="G8" i="2"/>
  <c r="I8" i="2"/>
  <c r="G9" i="2"/>
  <c r="I9" i="2"/>
  <c r="G10" i="2"/>
  <c r="I10" i="2"/>
  <c r="G11" i="2"/>
  <c r="I11" i="2"/>
  <c r="G12" i="2"/>
  <c r="I12" i="2"/>
  <c r="G13" i="2"/>
  <c r="I13" i="2"/>
  <c r="G14" i="2"/>
  <c r="I14" i="2"/>
  <c r="G15" i="2"/>
  <c r="I15" i="2"/>
  <c r="G16" i="2"/>
  <c r="I16" i="2"/>
  <c r="G17" i="2"/>
  <c r="I17" i="2"/>
  <c r="G18" i="2"/>
  <c r="I18" i="2"/>
  <c r="G19" i="2"/>
  <c r="I19" i="2"/>
  <c r="G20" i="2"/>
  <c r="I20" i="2"/>
  <c r="G21" i="2"/>
  <c r="I21" i="2"/>
  <c r="G22" i="2"/>
  <c r="I22" i="2"/>
  <c r="G23" i="2"/>
  <c r="I23" i="2"/>
  <c r="G24" i="2"/>
  <c r="I24" i="2"/>
  <c r="G25" i="2"/>
  <c r="I25" i="2"/>
  <c r="G26" i="2"/>
  <c r="I26" i="2"/>
  <c r="G27" i="2"/>
  <c r="I27" i="2"/>
  <c r="G28" i="2"/>
  <c r="I28" i="2"/>
  <c r="G29" i="2"/>
  <c r="I29" i="2"/>
  <c r="G30" i="2"/>
  <c r="I30" i="2"/>
  <c r="G31" i="2"/>
  <c r="I31" i="2"/>
  <c r="G32" i="2"/>
  <c r="I32" i="2"/>
  <c r="I34" i="2"/>
  <c r="H34" i="2"/>
  <c r="G34" i="2"/>
  <c r="F34" i="2"/>
  <c r="D34" i="2"/>
  <c r="E3" i="1"/>
  <c r="G3" i="1"/>
  <c r="I3" i="1"/>
  <c r="E2" i="1"/>
  <c r="G2" i="1"/>
  <c r="I2" i="1"/>
  <c r="I40" i="1"/>
  <c r="G4" i="1"/>
  <c r="I4" i="1"/>
  <c r="I41" i="1"/>
  <c r="G5" i="1"/>
  <c r="I5" i="1"/>
  <c r="I42" i="1"/>
  <c r="G6" i="1"/>
  <c r="I6" i="1"/>
  <c r="I43" i="1"/>
  <c r="E7" i="1"/>
  <c r="G7" i="1"/>
  <c r="I7" i="1"/>
  <c r="I44" i="1"/>
  <c r="G8" i="1"/>
  <c r="I8" i="1"/>
  <c r="I45" i="1"/>
  <c r="G9" i="1"/>
  <c r="I9" i="1"/>
  <c r="I46" i="1"/>
  <c r="G10" i="1"/>
  <c r="I10" i="1"/>
  <c r="I47" i="1"/>
  <c r="E11" i="1"/>
  <c r="G11" i="1"/>
  <c r="I11" i="1"/>
  <c r="I48" i="1"/>
  <c r="G12" i="1"/>
  <c r="I12" i="1"/>
  <c r="I49" i="1"/>
  <c r="E13" i="1"/>
  <c r="G13" i="1"/>
  <c r="I13" i="1"/>
  <c r="I50" i="1"/>
  <c r="G14" i="1"/>
  <c r="I14" i="1"/>
  <c r="I51" i="1"/>
  <c r="E15" i="1"/>
  <c r="G15" i="1"/>
  <c r="I15" i="1"/>
  <c r="I52" i="1"/>
  <c r="E16" i="1"/>
  <c r="G16" i="1"/>
  <c r="I16" i="1"/>
  <c r="I53" i="1"/>
  <c r="E17" i="1"/>
  <c r="G17" i="1"/>
  <c r="I17" i="1"/>
  <c r="I54" i="1"/>
  <c r="E18" i="1"/>
  <c r="G18" i="1"/>
  <c r="I18" i="1"/>
  <c r="I55" i="1"/>
  <c r="E19" i="1"/>
  <c r="G19" i="1"/>
  <c r="I19" i="1"/>
  <c r="I56" i="1"/>
  <c r="E20" i="1"/>
  <c r="G20" i="1"/>
  <c r="I20" i="1"/>
  <c r="I57" i="1"/>
  <c r="E21" i="1"/>
  <c r="G21" i="1"/>
  <c r="I21" i="1"/>
  <c r="I58" i="1"/>
  <c r="G22" i="1"/>
  <c r="I22" i="1"/>
  <c r="I59" i="1"/>
  <c r="E23" i="1"/>
  <c r="G23" i="1"/>
  <c r="I23" i="1"/>
  <c r="I60" i="1"/>
  <c r="E24" i="1"/>
  <c r="G24" i="1"/>
  <c r="I24" i="1"/>
  <c r="I61" i="1"/>
  <c r="E25" i="1"/>
  <c r="G25" i="1"/>
  <c r="I25" i="1"/>
  <c r="I62" i="1"/>
  <c r="E26" i="1"/>
  <c r="G26" i="1"/>
  <c r="I26" i="1"/>
  <c r="I63" i="1"/>
  <c r="G27" i="1"/>
  <c r="I27" i="1"/>
  <c r="I64" i="1"/>
  <c r="E28" i="1"/>
  <c r="G28" i="1"/>
  <c r="I28" i="1"/>
  <c r="I65" i="1"/>
  <c r="E29" i="1"/>
  <c r="G29" i="1"/>
  <c r="I29" i="1"/>
  <c r="I66" i="1"/>
  <c r="E30" i="1"/>
  <c r="G30" i="1"/>
  <c r="I30" i="1"/>
  <c r="I67" i="1"/>
  <c r="E31" i="1"/>
  <c r="G31" i="1"/>
  <c r="I31" i="1"/>
  <c r="I68" i="1"/>
  <c r="G32" i="1"/>
  <c r="I32" i="1"/>
  <c r="I6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I39" i="1"/>
  <c r="G39" i="1"/>
  <c r="H39" i="1"/>
  <c r="D39" i="1"/>
  <c r="I71" i="1"/>
  <c r="H71" i="1"/>
  <c r="G71" i="1"/>
  <c r="D71" i="1"/>
  <c r="I34" i="1"/>
  <c r="H34" i="1"/>
  <c r="G34" i="1"/>
  <c r="F34" i="1"/>
  <c r="E34" i="1"/>
  <c r="D34" i="1"/>
  <c r="C34" i="1"/>
  <c r="E71" i="1"/>
  <c r="F39" i="1"/>
  <c r="F71" i="1"/>
</calcChain>
</file>

<file path=xl/sharedStrings.xml><?xml version="1.0" encoding="utf-8"?>
<sst xmlns="http://schemas.openxmlformats.org/spreadsheetml/2006/main" count="163" uniqueCount="42">
  <si>
    <t>Roscommon</t>
  </si>
  <si>
    <t>Waterford</t>
  </si>
  <si>
    <t>Wexford</t>
  </si>
  <si>
    <t>Cork</t>
  </si>
  <si>
    <t>Carlow</t>
  </si>
  <si>
    <t>Kildare</t>
  </si>
  <si>
    <t>Westmeath</t>
  </si>
  <si>
    <t xml:space="preserve">Kilkenny </t>
  </si>
  <si>
    <t xml:space="preserve">Limerick </t>
  </si>
  <si>
    <t>Clare</t>
  </si>
  <si>
    <t>Louth</t>
  </si>
  <si>
    <t>Wicklow</t>
  </si>
  <si>
    <t>Tipperary</t>
  </si>
  <si>
    <t>Meath</t>
  </si>
  <si>
    <t>Galway</t>
  </si>
  <si>
    <t>Cavan</t>
  </si>
  <si>
    <t>Offaly</t>
  </si>
  <si>
    <t>Leitrim</t>
  </si>
  <si>
    <t>Kerry</t>
  </si>
  <si>
    <t>Laois</t>
  </si>
  <si>
    <t>Donegal</t>
  </si>
  <si>
    <t>Sligo</t>
  </si>
  <si>
    <t>Mayo</t>
  </si>
  <si>
    <t>Monaghan</t>
  </si>
  <si>
    <t>Longford</t>
  </si>
  <si>
    <t>Discretionary LPT</t>
  </si>
  <si>
    <t xml:space="preserve">Total LPT Revenue Budget </t>
  </si>
  <si>
    <t>LPT Self Funding - Capital Budget</t>
  </si>
  <si>
    <t>Equalisation Fund</t>
  </si>
  <si>
    <t>Cork City</t>
  </si>
  <si>
    <t>LPT 100%</t>
  </si>
  <si>
    <t>Dublin City</t>
  </si>
  <si>
    <t xml:space="preserve">County </t>
  </si>
  <si>
    <t>LPT Retained Locally (80%)</t>
  </si>
  <si>
    <t xml:space="preserve">LPT Self Funding - Revenue Budget </t>
  </si>
  <si>
    <t>Total LPT Allocation</t>
  </si>
  <si>
    <t>South Dublin</t>
  </si>
  <si>
    <t xml:space="preserve">Dun Laoghaire Rathdown </t>
  </si>
  <si>
    <t>Galway City</t>
  </si>
  <si>
    <t>Fingal</t>
  </si>
  <si>
    <t>Total</t>
  </si>
  <si>
    <t xml:space="preserve">Dún Laoghaire Rathdown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</si>
</sst>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2F056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3" fontId="0" fillId="2" borderId="0" xfId="0" applyNumberFormat="1" applyFill="1"/>
    <xf numFmtId="164" fontId="0" fillId="0" borderId="0" xfId="1" applyNumberFormat="1" applyFont="1" applyFill="1"/>
    <xf numFmtId="3" fontId="0" fillId="0" borderId="0" xfId="0" applyNumberFormat="1" applyFill="1"/>
    <xf numFmtId="3" fontId="0" fillId="0" borderId="0" xfId="0" applyNumberFormat="1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3" fontId="2" fillId="2" borderId="0" xfId="0" applyNumberFormat="1" applyFont="1" applyFill="1"/>
    <xf numFmtId="0" fontId="2" fillId="0" borderId="0" xfId="0" applyFont="1" applyFill="1"/>
    <xf numFmtId="164" fontId="3" fillId="0" borderId="0" xfId="0" applyNumberFormat="1" applyFont="1"/>
    <xf numFmtId="3" fontId="3" fillId="0" borderId="0" xfId="0" applyNumberFormat="1" applyFont="1"/>
    <xf numFmtId="3" fontId="0" fillId="3" borderId="0" xfId="0" applyNumberFormat="1" applyFill="1"/>
    <xf numFmtId="3" fontId="2" fillId="3" borderId="0" xfId="0" applyNumberFormat="1" applyFont="1" applyFill="1"/>
    <xf numFmtId="165" fontId="0" fillId="3" borderId="0" xfId="0" applyNumberFormat="1" applyFill="1"/>
    <xf numFmtId="166" fontId="0" fillId="3" borderId="0" xfId="1" applyNumberFormat="1" applyFont="1" applyFill="1"/>
    <xf numFmtId="166" fontId="3" fillId="0" borderId="0" xfId="0" applyNumberFormat="1" applyFont="1"/>
    <xf numFmtId="3" fontId="0" fillId="4" borderId="0" xfId="0" applyNumberFormat="1" applyFill="1"/>
    <xf numFmtId="3" fontId="2" fillId="4" borderId="0" xfId="0" applyNumberFormat="1" applyFont="1" applyFill="1"/>
    <xf numFmtId="164" fontId="0" fillId="5" borderId="0" xfId="1" applyNumberFormat="1" applyFont="1" applyFill="1"/>
    <xf numFmtId="3" fontId="2" fillId="5" borderId="0" xfId="0" applyNumberFormat="1" applyFont="1" applyFill="1"/>
    <xf numFmtId="3" fontId="0" fillId="5" borderId="0" xfId="0" applyNumberFormat="1" applyFill="1"/>
    <xf numFmtId="0" fontId="2" fillId="5" borderId="0" xfId="0" applyFont="1" applyFill="1"/>
    <xf numFmtId="41" fontId="2" fillId="5" borderId="0" xfId="0" applyNumberFormat="1" applyFont="1" applyFill="1" applyProtection="1"/>
    <xf numFmtId="41" fontId="2" fillId="5" borderId="0" xfId="0" applyNumberFormat="1" applyFont="1" applyFill="1"/>
    <xf numFmtId="165" fontId="2" fillId="5" borderId="0" xfId="0" applyNumberFormat="1" applyFont="1" applyFill="1" applyBorder="1" applyAlignment="1">
      <alignment horizontal="right"/>
    </xf>
    <xf numFmtId="165" fontId="0" fillId="5" borderId="0" xfId="0" applyNumberFormat="1" applyFill="1"/>
    <xf numFmtId="41" fontId="0" fillId="5" borderId="0" xfId="0" applyNumberFormat="1" applyFont="1" applyFill="1"/>
    <xf numFmtId="0" fontId="0" fillId="0" borderId="0" xfId="0" applyFill="1"/>
    <xf numFmtId="164" fontId="1" fillId="5" borderId="0" xfId="1" applyNumberFormat="1" applyFont="1" applyFill="1"/>
    <xf numFmtId="3" fontId="0" fillId="5" borderId="0" xfId="0" applyNumberFormat="1" applyFont="1" applyFill="1"/>
    <xf numFmtId="0" fontId="0" fillId="5" borderId="0" xfId="0" applyFont="1" applyFill="1"/>
    <xf numFmtId="41" fontId="0" fillId="5" borderId="0" xfId="0" applyNumberFormat="1" applyFont="1" applyFill="1" applyProtection="1"/>
    <xf numFmtId="164" fontId="1" fillId="5" borderId="0" xfId="1" applyNumberFormat="1" applyFont="1" applyFill="1" applyAlignment="1">
      <alignment horizontal="right"/>
    </xf>
    <xf numFmtId="166" fontId="0" fillId="0" borderId="0" xfId="0" applyNumberForma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2F056"/>
      <color rgb="FF34E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pane ySplit="1" topLeftCell="A19" activePane="bottomLeft" state="frozen"/>
      <selection pane="bottomLeft" activeCell="E36" sqref="E36"/>
    </sheetView>
  </sheetViews>
  <sheetFormatPr defaultRowHeight="15" x14ac:dyDescent="0.25"/>
  <cols>
    <col min="1" max="1" width="23.85546875" bestFit="1" customWidth="1"/>
    <col min="2" max="2" width="10.5703125" hidden="1" customWidth="1"/>
    <col min="3" max="3" width="24.7109375" bestFit="1" customWidth="1"/>
    <col min="4" max="4" width="16.85546875" bestFit="1" customWidth="1"/>
    <col min="5" max="5" width="16.28515625" bestFit="1" customWidth="1"/>
    <col min="6" max="6" width="31.7109375" customWidth="1"/>
    <col min="7" max="7" width="24.7109375" bestFit="1" customWidth="1"/>
    <col min="8" max="8" width="30.5703125" bestFit="1" customWidth="1"/>
    <col min="9" max="9" width="18.5703125" bestFit="1" customWidth="1"/>
    <col min="10" max="10" width="13.42578125" customWidth="1"/>
  </cols>
  <sheetData>
    <row r="1" spans="1:10" ht="26.25" customHeight="1" x14ac:dyDescent="0.25">
      <c r="A1" s="5" t="s">
        <v>32</v>
      </c>
      <c r="B1" s="5" t="s">
        <v>30</v>
      </c>
      <c r="C1" s="5" t="s">
        <v>33</v>
      </c>
      <c r="D1" s="5" t="s">
        <v>28</v>
      </c>
      <c r="E1" s="5" t="s">
        <v>25</v>
      </c>
      <c r="F1" s="5" t="s">
        <v>34</v>
      </c>
      <c r="G1" s="5" t="s">
        <v>26</v>
      </c>
      <c r="H1" s="5" t="s">
        <v>27</v>
      </c>
      <c r="I1" s="5" t="s">
        <v>35</v>
      </c>
    </row>
    <row r="2" spans="1:10" x14ac:dyDescent="0.25">
      <c r="A2" s="28" t="s">
        <v>4</v>
      </c>
      <c r="B2" s="19">
        <v>3854238</v>
      </c>
      <c r="C2" s="29">
        <v>3446143</v>
      </c>
      <c r="D2" s="29">
        <v>2895228</v>
      </c>
      <c r="E2" s="20">
        <f>SUM(C2:D2)</f>
        <v>6341371</v>
      </c>
      <c r="F2" s="31">
        <v>0</v>
      </c>
      <c r="G2" s="21">
        <f>SUM(E2:F2)</f>
        <v>6341371</v>
      </c>
      <c r="H2" s="31">
        <v>0</v>
      </c>
      <c r="I2" s="17">
        <f>SUM(G2+H2)</f>
        <v>6341371</v>
      </c>
    </row>
    <row r="3" spans="1:10" x14ac:dyDescent="0.25">
      <c r="A3" s="28" t="s">
        <v>15</v>
      </c>
      <c r="B3" s="19">
        <v>4301303</v>
      </c>
      <c r="C3" s="30">
        <v>4322087</v>
      </c>
      <c r="D3" s="30">
        <v>5840849</v>
      </c>
      <c r="E3" s="20">
        <f>SUM(C3:D3)</f>
        <v>10162936</v>
      </c>
      <c r="F3" s="31">
        <v>0</v>
      </c>
      <c r="G3" s="21">
        <f t="shared" ref="G3:G18" si="0">SUM(E3:F3)</f>
        <v>10162936</v>
      </c>
      <c r="H3" s="31">
        <v>0</v>
      </c>
      <c r="I3" s="17">
        <f t="shared" ref="I3" si="1">SUM(G3+H3)</f>
        <v>10162936</v>
      </c>
    </row>
    <row r="4" spans="1:10" x14ac:dyDescent="0.25">
      <c r="A4" s="28" t="s">
        <v>9</v>
      </c>
      <c r="B4" s="21">
        <v>9861155</v>
      </c>
      <c r="C4" s="30">
        <v>9668522</v>
      </c>
      <c r="D4" s="30">
        <v>0</v>
      </c>
      <c r="E4" s="20">
        <v>7997470</v>
      </c>
      <c r="F4" s="30">
        <v>100000</v>
      </c>
      <c r="G4" s="21">
        <f>SUM(E4:F4)</f>
        <v>8097470</v>
      </c>
      <c r="H4" s="30">
        <v>1571052</v>
      </c>
      <c r="I4" s="17">
        <f>SUM(G4+H4)</f>
        <v>9668522</v>
      </c>
    </row>
    <row r="5" spans="1:10" x14ac:dyDescent="0.25">
      <c r="A5" s="28" t="s">
        <v>3</v>
      </c>
      <c r="B5" s="21">
        <v>39838656</v>
      </c>
      <c r="C5" s="30">
        <v>27923488</v>
      </c>
      <c r="D5" s="31">
        <v>0</v>
      </c>
      <c r="E5" s="20">
        <v>17178711</v>
      </c>
      <c r="F5" s="29">
        <v>1705816</v>
      </c>
      <c r="G5" s="21">
        <f>SUM(E5:F5)</f>
        <v>18884527</v>
      </c>
      <c r="H5" s="33">
        <v>9038961</v>
      </c>
      <c r="I5" s="17">
        <f>SUM(G5+H5)</f>
        <v>27923488</v>
      </c>
    </row>
    <row r="6" spans="1:10" x14ac:dyDescent="0.25">
      <c r="A6" s="28" t="s">
        <v>29</v>
      </c>
      <c r="B6" s="21">
        <v>10703893</v>
      </c>
      <c r="C6" s="30">
        <v>18764422</v>
      </c>
      <c r="D6" s="30">
        <v>0</v>
      </c>
      <c r="E6" s="20">
        <v>15812922</v>
      </c>
      <c r="F6" s="30">
        <v>200000</v>
      </c>
      <c r="G6" s="21">
        <f t="shared" si="0"/>
        <v>16012922</v>
      </c>
      <c r="H6" s="30">
        <v>2751500</v>
      </c>
      <c r="I6" s="17">
        <f>SUM(G6+H6)</f>
        <v>18764422</v>
      </c>
    </row>
    <row r="7" spans="1:10" x14ac:dyDescent="0.25">
      <c r="A7" s="28" t="s">
        <v>20</v>
      </c>
      <c r="B7" s="21">
        <v>10584045</v>
      </c>
      <c r="C7" s="30">
        <v>10701130</v>
      </c>
      <c r="D7" s="29">
        <v>16108371</v>
      </c>
      <c r="E7" s="20">
        <f>SUM(C7:D7)</f>
        <v>26809501</v>
      </c>
      <c r="F7" s="31">
        <v>0</v>
      </c>
      <c r="G7" s="21">
        <f t="shared" si="0"/>
        <v>26809501</v>
      </c>
      <c r="H7" s="31">
        <v>0</v>
      </c>
      <c r="I7" s="17">
        <f t="shared" ref="I7:I31" si="2">SUM(G7+H7)</f>
        <v>26809501</v>
      </c>
    </row>
    <row r="8" spans="1:10" x14ac:dyDescent="0.25">
      <c r="A8" s="28" t="s">
        <v>31</v>
      </c>
      <c r="B8" s="21">
        <v>77547442</v>
      </c>
      <c r="C8" s="30">
        <v>53331353</v>
      </c>
      <c r="D8" s="30">
        <v>0</v>
      </c>
      <c r="E8" s="20">
        <v>23198004</v>
      </c>
      <c r="F8" s="30">
        <v>10780600</v>
      </c>
      <c r="G8" s="21">
        <f>SUM(E8:F8)</f>
        <v>33978604</v>
      </c>
      <c r="H8" s="30">
        <v>19352749</v>
      </c>
      <c r="I8" s="17">
        <f t="shared" ref="I8:I13" si="3">SUM(G8+H8)</f>
        <v>53331353</v>
      </c>
    </row>
    <row r="9" spans="1:10" x14ac:dyDescent="0.25">
      <c r="A9" s="28" t="s">
        <v>41</v>
      </c>
      <c r="B9" s="21">
        <v>50736132</v>
      </c>
      <c r="C9" s="30">
        <v>33746700</v>
      </c>
      <c r="D9" s="30">
        <v>0</v>
      </c>
      <c r="E9" s="20">
        <v>10866819</v>
      </c>
      <c r="F9" s="30">
        <v>6497531</v>
      </c>
      <c r="G9" s="21">
        <f>SUM(E9:F9)</f>
        <v>17364350</v>
      </c>
      <c r="H9" s="30">
        <v>16382350</v>
      </c>
      <c r="I9" s="17">
        <f t="shared" si="3"/>
        <v>33746700</v>
      </c>
    </row>
    <row r="10" spans="1:10" s="35" customFormat="1" x14ac:dyDescent="0.25">
      <c r="A10" s="9" t="s">
        <v>39</v>
      </c>
      <c r="B10" s="20">
        <v>37267642</v>
      </c>
      <c r="C10" s="30">
        <v>26707308</v>
      </c>
      <c r="D10" s="22">
        <v>0</v>
      </c>
      <c r="E10" s="20">
        <v>7514608</v>
      </c>
      <c r="F10" s="20">
        <v>5214400</v>
      </c>
      <c r="G10" s="20">
        <f>SUM(E10:F10)</f>
        <v>12729008</v>
      </c>
      <c r="H10" s="20">
        <v>13978300</v>
      </c>
      <c r="I10" s="18">
        <f>SUM(G10+H10)</f>
        <v>26707308</v>
      </c>
      <c r="J10" s="5"/>
    </row>
    <row r="11" spans="1:10" x14ac:dyDescent="0.25">
      <c r="A11" s="28" t="s">
        <v>14</v>
      </c>
      <c r="B11" s="21">
        <v>14303117</v>
      </c>
      <c r="C11" s="30">
        <v>11789600</v>
      </c>
      <c r="D11" s="29">
        <v>2728290</v>
      </c>
      <c r="E11" s="20">
        <f>SUM(C11:D11)</f>
        <v>14517890</v>
      </c>
      <c r="F11" s="31">
        <v>0</v>
      </c>
      <c r="G11" s="21">
        <f t="shared" si="0"/>
        <v>14517890</v>
      </c>
      <c r="H11" s="31">
        <v>0</v>
      </c>
      <c r="I11" s="17">
        <f t="shared" si="3"/>
        <v>14517890</v>
      </c>
    </row>
    <row r="12" spans="1:10" x14ac:dyDescent="0.25">
      <c r="A12" s="28" t="s">
        <v>38</v>
      </c>
      <c r="B12" s="21">
        <v>7972026</v>
      </c>
      <c r="C12" s="23">
        <v>6673600</v>
      </c>
      <c r="D12" s="30">
        <v>0</v>
      </c>
      <c r="E12" s="20">
        <v>4268123</v>
      </c>
      <c r="F12" s="20">
        <v>120000</v>
      </c>
      <c r="G12" s="20">
        <f>SUM(E12:F12)</f>
        <v>4388123</v>
      </c>
      <c r="H12" s="20">
        <v>2285477</v>
      </c>
      <c r="I12" s="18">
        <f>SUM(G12+H12)</f>
        <v>6673600</v>
      </c>
    </row>
    <row r="13" spans="1:10" x14ac:dyDescent="0.25">
      <c r="A13" s="28" t="s">
        <v>18</v>
      </c>
      <c r="B13" s="21">
        <v>13882755</v>
      </c>
      <c r="C13" s="30">
        <v>12505581</v>
      </c>
      <c r="D13" s="30">
        <v>2343086</v>
      </c>
      <c r="E13" s="20">
        <f>SUM(C13:D13)</f>
        <v>14848667</v>
      </c>
      <c r="F13" s="30">
        <v>0</v>
      </c>
      <c r="G13" s="21">
        <f t="shared" si="0"/>
        <v>14848667</v>
      </c>
      <c r="H13" s="30">
        <v>0</v>
      </c>
      <c r="I13" s="17">
        <f t="shared" si="3"/>
        <v>14848667</v>
      </c>
    </row>
    <row r="14" spans="1:10" x14ac:dyDescent="0.25">
      <c r="A14" s="28" t="s">
        <v>5</v>
      </c>
      <c r="B14" s="21">
        <v>21078477</v>
      </c>
      <c r="C14" s="30">
        <v>19599907</v>
      </c>
      <c r="D14" s="30">
        <v>0</v>
      </c>
      <c r="E14" s="20">
        <v>18289092</v>
      </c>
      <c r="F14" s="27">
        <v>1310815</v>
      </c>
      <c r="G14" s="21">
        <f>SUM(E14:F14)</f>
        <v>19599907</v>
      </c>
      <c r="H14" s="30">
        <v>0</v>
      </c>
      <c r="I14" s="17">
        <f t="shared" si="2"/>
        <v>19599907</v>
      </c>
    </row>
    <row r="15" spans="1:10" x14ac:dyDescent="0.25">
      <c r="A15" s="28" t="s">
        <v>7</v>
      </c>
      <c r="B15" s="21">
        <v>7305556</v>
      </c>
      <c r="C15" s="24">
        <v>7191087</v>
      </c>
      <c r="D15" s="24">
        <v>4618260</v>
      </c>
      <c r="E15" s="20">
        <f>SUM(C15:D15)</f>
        <v>11809347</v>
      </c>
      <c r="F15" s="31">
        <v>0</v>
      </c>
      <c r="G15" s="21">
        <f t="shared" si="0"/>
        <v>11809347</v>
      </c>
      <c r="H15" s="30">
        <v>0</v>
      </c>
      <c r="I15" s="17">
        <f t="shared" si="2"/>
        <v>11809347</v>
      </c>
    </row>
    <row r="16" spans="1:10" x14ac:dyDescent="0.25">
      <c r="A16" s="28" t="s">
        <v>19</v>
      </c>
      <c r="B16" s="21">
        <v>4790302</v>
      </c>
      <c r="C16" s="30">
        <v>4556455</v>
      </c>
      <c r="D16" s="29">
        <v>4508695</v>
      </c>
      <c r="E16" s="20">
        <f>SUM(C16:D16)</f>
        <v>9065150</v>
      </c>
      <c r="F16" s="31">
        <v>0</v>
      </c>
      <c r="G16" s="21">
        <f t="shared" si="0"/>
        <v>9065150</v>
      </c>
      <c r="H16" s="30">
        <v>0</v>
      </c>
      <c r="I16" s="17">
        <f t="shared" si="2"/>
        <v>9065150</v>
      </c>
    </row>
    <row r="17" spans="1:9" x14ac:dyDescent="0.25">
      <c r="A17" s="28" t="s">
        <v>17</v>
      </c>
      <c r="B17" s="21">
        <v>2083425</v>
      </c>
      <c r="C17" s="30">
        <v>2075130</v>
      </c>
      <c r="D17" s="23">
        <v>7208837</v>
      </c>
      <c r="E17" s="20">
        <f>SUM(C17:D17)</f>
        <v>9283967</v>
      </c>
      <c r="F17" s="31">
        <v>0</v>
      </c>
      <c r="G17" s="21">
        <f t="shared" si="0"/>
        <v>9283967</v>
      </c>
      <c r="H17" s="30">
        <v>0</v>
      </c>
      <c r="I17" s="17">
        <f t="shared" si="2"/>
        <v>9283967</v>
      </c>
    </row>
    <row r="18" spans="1:9" x14ac:dyDescent="0.25">
      <c r="A18" s="28" t="s">
        <v>8</v>
      </c>
      <c r="B18" s="21">
        <v>15437068</v>
      </c>
      <c r="C18" s="30">
        <v>15187608</v>
      </c>
      <c r="D18" s="23">
        <v>4764899</v>
      </c>
      <c r="E18" s="20">
        <f>SUM(C18:D18)</f>
        <v>19952507</v>
      </c>
      <c r="F18" s="31">
        <v>0</v>
      </c>
      <c r="G18" s="21">
        <f t="shared" si="0"/>
        <v>19952507</v>
      </c>
      <c r="H18" s="30">
        <v>0</v>
      </c>
      <c r="I18" s="17">
        <f t="shared" si="2"/>
        <v>19952507</v>
      </c>
    </row>
    <row r="19" spans="1:9" x14ac:dyDescent="0.25">
      <c r="A19" s="28" t="s">
        <v>24</v>
      </c>
      <c r="B19" s="21">
        <v>2062224</v>
      </c>
      <c r="C19" s="23">
        <v>2139565</v>
      </c>
      <c r="D19" s="23">
        <v>7104909</v>
      </c>
      <c r="E19" s="20">
        <f t="shared" ref="E19:E31" si="4">SUM(C19:D19)</f>
        <v>9244474</v>
      </c>
      <c r="F19" s="31">
        <v>0</v>
      </c>
      <c r="G19" s="21">
        <f>SUM(E19:F19)</f>
        <v>9244474</v>
      </c>
      <c r="H19" s="30">
        <v>0</v>
      </c>
      <c r="I19" s="17">
        <f t="shared" si="2"/>
        <v>9244474</v>
      </c>
    </row>
    <row r="20" spans="1:9" x14ac:dyDescent="0.25">
      <c r="A20" s="9" t="s">
        <v>10</v>
      </c>
      <c r="B20" s="21">
        <v>9178817</v>
      </c>
      <c r="C20" s="23">
        <v>7788800</v>
      </c>
      <c r="D20" s="23">
        <v>2077398</v>
      </c>
      <c r="E20" s="20">
        <f t="shared" si="4"/>
        <v>9866198</v>
      </c>
      <c r="F20" s="31">
        <v>0</v>
      </c>
      <c r="G20" s="21">
        <f t="shared" ref="G20:G31" si="5">SUM(E20:F20)</f>
        <v>9866198</v>
      </c>
      <c r="H20" s="30">
        <v>0</v>
      </c>
      <c r="I20" s="17">
        <f t="shared" si="2"/>
        <v>9866198</v>
      </c>
    </row>
    <row r="21" spans="1:9" x14ac:dyDescent="0.25">
      <c r="A21" s="28" t="s">
        <v>22</v>
      </c>
      <c r="B21" s="21">
        <v>10216537</v>
      </c>
      <c r="C21" s="30">
        <v>9414818</v>
      </c>
      <c r="D21" s="27">
        <v>11443617</v>
      </c>
      <c r="E21" s="20">
        <f>SUM(C21:D21)</f>
        <v>20858435</v>
      </c>
      <c r="F21" s="31">
        <v>0</v>
      </c>
      <c r="G21" s="21">
        <f>SUM(E21:F21)</f>
        <v>20858435</v>
      </c>
      <c r="H21" s="30">
        <v>0</v>
      </c>
      <c r="I21" s="17">
        <f>SUM(G21+H21)</f>
        <v>20858435</v>
      </c>
    </row>
    <row r="22" spans="1:9" x14ac:dyDescent="0.25">
      <c r="A22" s="28" t="s">
        <v>13</v>
      </c>
      <c r="B22" s="21">
        <v>17050349</v>
      </c>
      <c r="C22" s="23">
        <v>14092530</v>
      </c>
      <c r="D22" s="30">
        <v>0</v>
      </c>
      <c r="E22" s="20">
        <v>14059169</v>
      </c>
      <c r="F22" s="31">
        <v>0</v>
      </c>
      <c r="G22" s="21">
        <f t="shared" si="5"/>
        <v>14059169</v>
      </c>
      <c r="H22" s="30">
        <v>33361</v>
      </c>
      <c r="I22" s="17">
        <f t="shared" si="2"/>
        <v>14092530</v>
      </c>
    </row>
    <row r="23" spans="1:9" x14ac:dyDescent="0.25">
      <c r="A23" s="28" t="s">
        <v>23</v>
      </c>
      <c r="B23" s="21">
        <v>3715515</v>
      </c>
      <c r="C23" s="23">
        <v>3676913</v>
      </c>
      <c r="D23" s="23">
        <v>8142224</v>
      </c>
      <c r="E23" s="20">
        <f t="shared" si="4"/>
        <v>11819137</v>
      </c>
      <c r="F23" s="31">
        <v>0</v>
      </c>
      <c r="G23" s="21">
        <f t="shared" si="5"/>
        <v>11819137</v>
      </c>
      <c r="H23" s="30">
        <v>0</v>
      </c>
      <c r="I23" s="17">
        <f t="shared" si="2"/>
        <v>11819137</v>
      </c>
    </row>
    <row r="24" spans="1:9" x14ac:dyDescent="0.25">
      <c r="A24" s="28" t="s">
        <v>16</v>
      </c>
      <c r="B24" s="21">
        <v>4788377</v>
      </c>
      <c r="C24" s="23">
        <v>4721087</v>
      </c>
      <c r="D24" s="23">
        <v>3680635</v>
      </c>
      <c r="E24" s="20">
        <f t="shared" si="4"/>
        <v>8401722</v>
      </c>
      <c r="F24" s="31">
        <v>0</v>
      </c>
      <c r="G24" s="21">
        <f t="shared" si="5"/>
        <v>8401722</v>
      </c>
      <c r="H24" s="30">
        <v>0</v>
      </c>
      <c r="I24" s="17">
        <f t="shared" si="2"/>
        <v>8401722</v>
      </c>
    </row>
    <row r="25" spans="1:9" x14ac:dyDescent="0.25">
      <c r="A25" s="28" t="s">
        <v>0</v>
      </c>
      <c r="B25" s="21">
        <v>3895176</v>
      </c>
      <c r="C25" s="24">
        <v>3860305</v>
      </c>
      <c r="D25" s="24">
        <v>6965449</v>
      </c>
      <c r="E25" s="20">
        <f>SUM(C25:D25)</f>
        <v>10825754</v>
      </c>
      <c r="F25" s="31">
        <v>0</v>
      </c>
      <c r="G25" s="21">
        <f t="shared" si="5"/>
        <v>10825754</v>
      </c>
      <c r="H25" s="30">
        <v>0</v>
      </c>
      <c r="I25" s="17">
        <f t="shared" si="2"/>
        <v>10825754</v>
      </c>
    </row>
    <row r="26" spans="1:9" x14ac:dyDescent="0.25">
      <c r="A26" s="28" t="s">
        <v>21</v>
      </c>
      <c r="B26" s="21">
        <v>5164906</v>
      </c>
      <c r="C26" s="24">
        <v>5094478</v>
      </c>
      <c r="D26" s="23">
        <v>5912540</v>
      </c>
      <c r="E26" s="20">
        <f t="shared" si="4"/>
        <v>11007018</v>
      </c>
      <c r="F26" s="31">
        <v>0</v>
      </c>
      <c r="G26" s="21">
        <f t="shared" si="5"/>
        <v>11007018</v>
      </c>
      <c r="H26" s="30">
        <v>0</v>
      </c>
      <c r="I26" s="17">
        <f t="shared" si="2"/>
        <v>11007018</v>
      </c>
    </row>
    <row r="27" spans="1:9" x14ac:dyDescent="0.25">
      <c r="A27" s="28" t="s">
        <v>36</v>
      </c>
      <c r="B27" s="21">
        <v>30637996</v>
      </c>
      <c r="C27" s="30">
        <v>20778615</v>
      </c>
      <c r="D27" s="30">
        <v>0</v>
      </c>
      <c r="E27" s="20">
        <v>5454615</v>
      </c>
      <c r="F27" s="32">
        <v>5146900</v>
      </c>
      <c r="G27" s="21">
        <f>SUM(E27:F27)</f>
        <v>10601515</v>
      </c>
      <c r="H27" s="30">
        <v>10177100</v>
      </c>
      <c r="I27" s="17">
        <f>SUM(G27+H27)</f>
        <v>20778615</v>
      </c>
    </row>
    <row r="28" spans="1:9" x14ac:dyDescent="0.25">
      <c r="A28" s="28" t="s">
        <v>12</v>
      </c>
      <c r="B28" s="21">
        <v>11584808</v>
      </c>
      <c r="C28" s="25">
        <v>10866273</v>
      </c>
      <c r="D28" s="24">
        <v>16292693</v>
      </c>
      <c r="E28" s="20">
        <f>SUM(C28:D28)</f>
        <v>27158966</v>
      </c>
      <c r="F28" s="31">
        <v>0</v>
      </c>
      <c r="G28" s="26">
        <f t="shared" si="5"/>
        <v>27158966</v>
      </c>
      <c r="H28" s="30">
        <v>0</v>
      </c>
      <c r="I28" s="17">
        <f t="shared" si="2"/>
        <v>27158966</v>
      </c>
    </row>
    <row r="29" spans="1:9" x14ac:dyDescent="0.25">
      <c r="A29" s="28" t="s">
        <v>1</v>
      </c>
      <c r="B29" s="21">
        <v>9100616</v>
      </c>
      <c r="C29" s="24">
        <v>8905910</v>
      </c>
      <c r="D29" s="24">
        <v>10762607</v>
      </c>
      <c r="E29" s="20">
        <f>SUM(C29:D29)</f>
        <v>19668517</v>
      </c>
      <c r="F29" s="31">
        <v>0</v>
      </c>
      <c r="G29" s="21">
        <f t="shared" si="5"/>
        <v>19668517</v>
      </c>
      <c r="H29" s="30">
        <v>0</v>
      </c>
      <c r="I29" s="17">
        <f t="shared" si="2"/>
        <v>19668517</v>
      </c>
    </row>
    <row r="30" spans="1:9" x14ac:dyDescent="0.25">
      <c r="A30" s="28" t="s">
        <v>6</v>
      </c>
      <c r="B30" s="21">
        <v>6253807</v>
      </c>
      <c r="C30" s="23">
        <v>5194435</v>
      </c>
      <c r="D30" s="23">
        <v>6011072</v>
      </c>
      <c r="E30" s="20">
        <f>SUM(C30:D30)</f>
        <v>11205507</v>
      </c>
      <c r="F30" s="31">
        <v>0</v>
      </c>
      <c r="G30" s="21">
        <f t="shared" si="5"/>
        <v>11205507</v>
      </c>
      <c r="H30" s="30">
        <v>0</v>
      </c>
      <c r="I30" s="17">
        <f t="shared" si="2"/>
        <v>11205507</v>
      </c>
    </row>
    <row r="31" spans="1:9" x14ac:dyDescent="0.25">
      <c r="A31" s="28" t="s">
        <v>2</v>
      </c>
      <c r="B31" s="21">
        <v>11854275</v>
      </c>
      <c r="C31" s="24">
        <v>11173091</v>
      </c>
      <c r="D31" s="24">
        <v>3615880</v>
      </c>
      <c r="E31" s="20">
        <f t="shared" si="4"/>
        <v>14788971</v>
      </c>
      <c r="F31" s="31">
        <v>0</v>
      </c>
      <c r="G31" s="21">
        <f t="shared" si="5"/>
        <v>14788971</v>
      </c>
      <c r="H31" s="30">
        <v>0</v>
      </c>
      <c r="I31" s="17">
        <f t="shared" si="2"/>
        <v>14788971</v>
      </c>
    </row>
    <row r="32" spans="1:9" x14ac:dyDescent="0.25">
      <c r="A32" s="28" t="s">
        <v>11</v>
      </c>
      <c r="B32" s="21">
        <v>16620639</v>
      </c>
      <c r="C32" s="27">
        <v>14956260</v>
      </c>
      <c r="D32" s="30">
        <v>0</v>
      </c>
      <c r="E32" s="20">
        <v>13068907</v>
      </c>
      <c r="F32" s="27">
        <v>120000</v>
      </c>
      <c r="G32" s="21">
        <f>SUM(E32:F32)</f>
        <v>13188907</v>
      </c>
      <c r="H32" s="30">
        <v>1767353</v>
      </c>
      <c r="I32" s="17">
        <f>SUM(G32+H32)</f>
        <v>14956260</v>
      </c>
    </row>
    <row r="34" spans="1:9" x14ac:dyDescent="0.25">
      <c r="A34" s="5" t="s">
        <v>40</v>
      </c>
      <c r="B34" s="5"/>
      <c r="C34" s="10">
        <f>SUM(C2:C32)</f>
        <v>390853201</v>
      </c>
      <c r="D34" s="10">
        <f t="shared" ref="D34:I34" si="6">SUM(D2:D32)</f>
        <v>133025539</v>
      </c>
      <c r="E34" s="11">
        <f>SUM(E2:E32)</f>
        <v>415344475</v>
      </c>
      <c r="F34" s="11">
        <f t="shared" si="6"/>
        <v>31196062</v>
      </c>
      <c r="G34" s="11">
        <f t="shared" si="6"/>
        <v>446540537</v>
      </c>
      <c r="H34" s="11">
        <f t="shared" si="6"/>
        <v>77338203</v>
      </c>
      <c r="I34" s="11">
        <f t="shared" si="6"/>
        <v>523878740</v>
      </c>
    </row>
  </sheetData>
  <protectedRanges>
    <protectedRange sqref="F14" name="Grants_1"/>
    <protectedRange sqref="D15" name="Equal"/>
    <protectedRange sqref="C15" name="Local_1"/>
    <protectedRange sqref="D17" name="Equal_1"/>
    <protectedRange sqref="D18" name="Equal_2"/>
    <protectedRange sqref="C19" name="Local_3"/>
    <protectedRange sqref="D19" name="Equal_3"/>
    <protectedRange sqref="C20" name="Local_4"/>
    <protectedRange sqref="D20" name="Equal_4"/>
    <protectedRange sqref="C22" name="Local_5"/>
    <protectedRange sqref="C23" name="Local_6"/>
    <protectedRange sqref="D23" name="Equal_5"/>
    <protectedRange sqref="C24" name="Local_7"/>
    <protectedRange sqref="D24" name="Equal_6"/>
    <protectedRange sqref="C25" name="Local_8"/>
    <protectedRange sqref="D25" name="Equal_7"/>
    <protectedRange sqref="D26" name="Equal_8"/>
    <protectedRange sqref="F27" name="Grants_1_3"/>
    <protectedRange sqref="C28" name="Local_10"/>
    <protectedRange sqref="D28" name="Equal_9"/>
    <protectedRange sqref="C29" name="Local_11"/>
    <protectedRange sqref="D29" name="Equal_10"/>
    <protectedRange sqref="C30" name="Local_12"/>
    <protectedRange sqref="D30" name="Equal_11"/>
    <protectedRange sqref="C31" name="Local_13"/>
    <protectedRange sqref="D31" name="Equal_12"/>
    <protectedRange sqref="C32" name="Local_14"/>
    <protectedRange sqref="F32" name="Grants"/>
    <protectedRange sqref="C12" name="Local_2"/>
  </protectedRange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19" workbookViewId="0">
      <selection activeCell="C37" sqref="C37"/>
    </sheetView>
  </sheetViews>
  <sheetFormatPr defaultRowHeight="15" x14ac:dyDescent="0.25"/>
  <cols>
    <col min="1" max="1" width="23.85546875" bestFit="1" customWidth="1"/>
    <col min="2" max="2" width="10.5703125" hidden="1" customWidth="1"/>
    <col min="3" max="3" width="24.7109375" bestFit="1" customWidth="1"/>
    <col min="4" max="4" width="16.85546875" bestFit="1" customWidth="1"/>
    <col min="5" max="5" width="16.28515625" bestFit="1" customWidth="1"/>
    <col min="6" max="6" width="31.7109375" customWidth="1"/>
    <col min="7" max="7" width="24.7109375" bestFit="1" customWidth="1"/>
    <col min="8" max="8" width="30.5703125" bestFit="1" customWidth="1"/>
    <col min="9" max="9" width="18.5703125" bestFit="1" customWidth="1"/>
  </cols>
  <sheetData>
    <row r="1" spans="1:9" x14ac:dyDescent="0.25">
      <c r="A1" s="5" t="s">
        <v>32</v>
      </c>
      <c r="B1" s="5" t="s">
        <v>30</v>
      </c>
      <c r="C1" s="5" t="s">
        <v>33</v>
      </c>
      <c r="D1" s="5" t="s">
        <v>28</v>
      </c>
      <c r="E1" s="5" t="s">
        <v>25</v>
      </c>
      <c r="F1" s="5" t="s">
        <v>34</v>
      </c>
      <c r="G1" s="5" t="s">
        <v>26</v>
      </c>
      <c r="H1" s="5" t="s">
        <v>27</v>
      </c>
      <c r="I1" s="5" t="s">
        <v>35</v>
      </c>
    </row>
    <row r="2" spans="1:9" x14ac:dyDescent="0.25">
      <c r="A2" t="s">
        <v>4</v>
      </c>
      <c r="B2" s="2">
        <v>3854238</v>
      </c>
      <c r="C2" s="29">
        <v>3446143</v>
      </c>
      <c r="D2" s="29">
        <v>2895228</v>
      </c>
      <c r="E2" s="13">
        <f>SUM(C2:D2)</f>
        <v>6341371</v>
      </c>
      <c r="F2" s="31">
        <v>0</v>
      </c>
      <c r="G2" s="12">
        <f>SUM(E2:F2)</f>
        <v>6341371</v>
      </c>
      <c r="H2" s="31">
        <v>0</v>
      </c>
      <c r="I2" s="1">
        <f>SUM(G2+H2)</f>
        <v>6341371</v>
      </c>
    </row>
    <row r="3" spans="1:9" x14ac:dyDescent="0.25">
      <c r="A3" t="s">
        <v>15</v>
      </c>
      <c r="B3" s="2">
        <v>4301303</v>
      </c>
      <c r="C3" s="30">
        <v>4322087</v>
      </c>
      <c r="D3" s="30">
        <v>5840849</v>
      </c>
      <c r="E3" s="13">
        <f>SUM(C3:D3)</f>
        <v>10162936</v>
      </c>
      <c r="F3" s="31">
        <v>0</v>
      </c>
      <c r="G3" s="12">
        <f t="shared" ref="G3:G31" si="0">SUM(E3:F3)</f>
        <v>10162936</v>
      </c>
      <c r="H3" s="31">
        <v>0</v>
      </c>
      <c r="I3" s="1">
        <f>SUM(G3+H3)</f>
        <v>10162936</v>
      </c>
    </row>
    <row r="4" spans="1:9" x14ac:dyDescent="0.25">
      <c r="A4" t="s">
        <v>9</v>
      </c>
      <c r="B4" s="3">
        <v>9861155</v>
      </c>
      <c r="C4" s="30">
        <v>9668522</v>
      </c>
      <c r="D4" s="30">
        <v>0</v>
      </c>
      <c r="E4" s="20">
        <v>7997470</v>
      </c>
      <c r="F4" s="30">
        <v>100000</v>
      </c>
      <c r="G4" s="12">
        <f t="shared" si="0"/>
        <v>8097470</v>
      </c>
      <c r="H4" s="30">
        <v>1571052</v>
      </c>
      <c r="I4" s="1">
        <f>SUM(G4+H4)</f>
        <v>9668522</v>
      </c>
    </row>
    <row r="5" spans="1:9" x14ac:dyDescent="0.25">
      <c r="A5" t="s">
        <v>3</v>
      </c>
      <c r="B5" s="3">
        <v>39838656</v>
      </c>
      <c r="C5" s="30">
        <v>27923488</v>
      </c>
      <c r="D5" s="31">
        <v>0</v>
      </c>
      <c r="E5" s="20">
        <v>17178711</v>
      </c>
      <c r="F5" s="29">
        <v>1705816</v>
      </c>
      <c r="G5" s="12">
        <f>SUM(E5:F5)</f>
        <v>18884527</v>
      </c>
      <c r="H5" s="33">
        <v>9038961</v>
      </c>
      <c r="I5" s="1">
        <f>SUM(G5+H5)</f>
        <v>27923488</v>
      </c>
    </row>
    <row r="6" spans="1:9" x14ac:dyDescent="0.25">
      <c r="A6" t="s">
        <v>29</v>
      </c>
      <c r="B6" s="3">
        <v>10703893</v>
      </c>
      <c r="C6" s="30">
        <v>18764422</v>
      </c>
      <c r="D6" s="30">
        <v>0</v>
      </c>
      <c r="E6" s="20">
        <v>15812922</v>
      </c>
      <c r="F6" s="30">
        <v>200000</v>
      </c>
      <c r="G6" s="12">
        <f t="shared" si="0"/>
        <v>16012922</v>
      </c>
      <c r="H6" s="30">
        <v>2751500</v>
      </c>
      <c r="I6" s="1">
        <f>SUM(G6+H6)</f>
        <v>18764422</v>
      </c>
    </row>
    <row r="7" spans="1:9" x14ac:dyDescent="0.25">
      <c r="A7" t="s">
        <v>20</v>
      </c>
      <c r="B7" s="3">
        <v>10584045</v>
      </c>
      <c r="C7" s="30">
        <v>10701130</v>
      </c>
      <c r="D7" s="29">
        <v>16108371</v>
      </c>
      <c r="E7" s="13">
        <f>SUM(C7:D7)</f>
        <v>26809501</v>
      </c>
      <c r="F7" s="31">
        <v>0</v>
      </c>
      <c r="G7" s="12">
        <f t="shared" si="0"/>
        <v>26809501</v>
      </c>
      <c r="H7" s="31">
        <v>0</v>
      </c>
      <c r="I7" s="1">
        <f t="shared" ref="I7:I31" si="1">SUM(G7+H7)</f>
        <v>26809501</v>
      </c>
    </row>
    <row r="8" spans="1:9" x14ac:dyDescent="0.25">
      <c r="A8" t="s">
        <v>31</v>
      </c>
      <c r="B8" s="4">
        <v>77547442</v>
      </c>
      <c r="C8" s="30">
        <v>53331353</v>
      </c>
      <c r="D8" s="30">
        <v>0</v>
      </c>
      <c r="E8" s="20">
        <v>23198004</v>
      </c>
      <c r="F8" s="30">
        <v>10780600</v>
      </c>
      <c r="G8" s="12">
        <f>SUM(E8:F8)</f>
        <v>33978604</v>
      </c>
      <c r="H8" s="30">
        <v>19352749</v>
      </c>
      <c r="I8" s="1">
        <f>SUM(G8+H8)</f>
        <v>53331353</v>
      </c>
    </row>
    <row r="9" spans="1:9" x14ac:dyDescent="0.25">
      <c r="A9" t="s">
        <v>37</v>
      </c>
      <c r="B9" s="4">
        <v>50736132</v>
      </c>
      <c r="C9" s="30">
        <v>33746700</v>
      </c>
      <c r="D9" s="30">
        <v>0</v>
      </c>
      <c r="E9" s="20">
        <v>10866819</v>
      </c>
      <c r="F9" s="30">
        <v>6497531</v>
      </c>
      <c r="G9" s="12">
        <f>SUM(E9:F9)</f>
        <v>17364350</v>
      </c>
      <c r="H9" s="30">
        <v>16382350</v>
      </c>
      <c r="I9" s="1">
        <f>SUM(G9+H9)</f>
        <v>33746700</v>
      </c>
    </row>
    <row r="10" spans="1:9" s="6" customFormat="1" x14ac:dyDescent="0.25">
      <c r="A10" s="6" t="s">
        <v>39</v>
      </c>
      <c r="B10" s="7">
        <v>37267642</v>
      </c>
      <c r="C10" s="30">
        <v>26707308</v>
      </c>
      <c r="D10" s="22">
        <v>0</v>
      </c>
      <c r="E10" s="20">
        <v>7514608</v>
      </c>
      <c r="F10" s="20">
        <v>5214400</v>
      </c>
      <c r="G10" s="13">
        <f t="shared" si="0"/>
        <v>12729008</v>
      </c>
      <c r="H10" s="20">
        <v>13978300</v>
      </c>
      <c r="I10" s="8">
        <f>SUM(G10+H10)</f>
        <v>26707308</v>
      </c>
    </row>
    <row r="11" spans="1:9" x14ac:dyDescent="0.25">
      <c r="A11" t="s">
        <v>14</v>
      </c>
      <c r="B11" s="4">
        <v>14303117</v>
      </c>
      <c r="C11" s="30">
        <v>11789600</v>
      </c>
      <c r="D11" s="29">
        <v>2728290</v>
      </c>
      <c r="E11" s="13">
        <f>SUM(C11:D11)</f>
        <v>14517890</v>
      </c>
      <c r="F11" s="31">
        <v>0</v>
      </c>
      <c r="G11" s="12">
        <f t="shared" si="0"/>
        <v>14517890</v>
      </c>
      <c r="H11" s="31">
        <v>0</v>
      </c>
      <c r="I11" s="1">
        <f>SUM(G11+H11)</f>
        <v>14517890</v>
      </c>
    </row>
    <row r="12" spans="1:9" x14ac:dyDescent="0.25">
      <c r="A12" t="s">
        <v>38</v>
      </c>
      <c r="B12" s="4">
        <v>7972026</v>
      </c>
      <c r="C12" s="23">
        <v>6673600</v>
      </c>
      <c r="D12" s="30">
        <v>0</v>
      </c>
      <c r="E12" s="20">
        <v>4268123</v>
      </c>
      <c r="F12" s="20">
        <v>120000</v>
      </c>
      <c r="G12" s="12">
        <f>SUM(E12:F12)</f>
        <v>4388123</v>
      </c>
      <c r="H12" s="20">
        <v>2285477</v>
      </c>
      <c r="I12" s="1">
        <f>SUM(G12+H12)</f>
        <v>6673600</v>
      </c>
    </row>
    <row r="13" spans="1:9" x14ac:dyDescent="0.25">
      <c r="A13" t="s">
        <v>18</v>
      </c>
      <c r="B13" s="4">
        <v>13882755</v>
      </c>
      <c r="C13" s="30">
        <v>12505581</v>
      </c>
      <c r="D13" s="30">
        <v>2343086</v>
      </c>
      <c r="E13" s="13">
        <f>SUM(C13:D13)</f>
        <v>14848667</v>
      </c>
      <c r="F13" s="30">
        <v>0</v>
      </c>
      <c r="G13" s="12">
        <f t="shared" si="0"/>
        <v>14848667</v>
      </c>
      <c r="H13" s="30">
        <v>0</v>
      </c>
      <c r="I13" s="1">
        <f t="shared" si="1"/>
        <v>14848667</v>
      </c>
    </row>
    <row r="14" spans="1:9" x14ac:dyDescent="0.25">
      <c r="A14" t="s">
        <v>5</v>
      </c>
      <c r="B14" s="4">
        <v>21078477</v>
      </c>
      <c r="C14" s="30">
        <v>19599907</v>
      </c>
      <c r="D14" s="30">
        <v>0</v>
      </c>
      <c r="E14" s="20">
        <v>18289092</v>
      </c>
      <c r="F14" s="27">
        <v>1310815</v>
      </c>
      <c r="G14" s="12">
        <f t="shared" si="0"/>
        <v>19599907</v>
      </c>
      <c r="H14" s="30">
        <v>0</v>
      </c>
      <c r="I14" s="1">
        <f t="shared" si="1"/>
        <v>19599907</v>
      </c>
    </row>
    <row r="15" spans="1:9" x14ac:dyDescent="0.25">
      <c r="A15" t="s">
        <v>7</v>
      </c>
      <c r="B15" s="4">
        <v>7305556</v>
      </c>
      <c r="C15" s="24">
        <v>7191087</v>
      </c>
      <c r="D15" s="24">
        <v>4618260</v>
      </c>
      <c r="E15" s="13">
        <f>SUM(C15:D15)</f>
        <v>11809347</v>
      </c>
      <c r="F15" s="31">
        <v>0</v>
      </c>
      <c r="G15" s="12">
        <f t="shared" si="0"/>
        <v>11809347</v>
      </c>
      <c r="H15" s="30">
        <v>0</v>
      </c>
      <c r="I15" s="1">
        <f t="shared" si="1"/>
        <v>11809347</v>
      </c>
    </row>
    <row r="16" spans="1:9" x14ac:dyDescent="0.25">
      <c r="A16" t="s">
        <v>19</v>
      </c>
      <c r="B16" s="4">
        <v>4790302</v>
      </c>
      <c r="C16" s="30">
        <v>4556455</v>
      </c>
      <c r="D16" s="29">
        <v>4508695</v>
      </c>
      <c r="E16" s="13">
        <f>SUM(C16:D16)</f>
        <v>9065150</v>
      </c>
      <c r="F16" s="31">
        <v>0</v>
      </c>
      <c r="G16" s="12">
        <f t="shared" si="0"/>
        <v>9065150</v>
      </c>
      <c r="H16" s="30">
        <v>0</v>
      </c>
      <c r="I16" s="1">
        <f t="shared" si="1"/>
        <v>9065150</v>
      </c>
    </row>
    <row r="17" spans="1:9" x14ac:dyDescent="0.25">
      <c r="A17" t="s">
        <v>17</v>
      </c>
      <c r="B17" s="4">
        <v>2083425</v>
      </c>
      <c r="C17" s="30">
        <v>2075130</v>
      </c>
      <c r="D17" s="23">
        <v>7208837</v>
      </c>
      <c r="E17" s="13">
        <f t="shared" ref="E17:E31" si="2">SUM(C17:D17)</f>
        <v>9283967</v>
      </c>
      <c r="F17" s="31">
        <v>0</v>
      </c>
      <c r="G17" s="12">
        <f t="shared" si="0"/>
        <v>9283967</v>
      </c>
      <c r="H17" s="30">
        <v>0</v>
      </c>
      <c r="I17" s="1">
        <f t="shared" si="1"/>
        <v>9283967</v>
      </c>
    </row>
    <row r="18" spans="1:9" x14ac:dyDescent="0.25">
      <c r="A18" t="s">
        <v>8</v>
      </c>
      <c r="B18" s="4">
        <v>15437068</v>
      </c>
      <c r="C18" s="30">
        <v>15187608</v>
      </c>
      <c r="D18" s="23">
        <v>4764899</v>
      </c>
      <c r="E18" s="13">
        <f t="shared" si="2"/>
        <v>19952507</v>
      </c>
      <c r="F18" s="31">
        <v>0</v>
      </c>
      <c r="G18" s="12">
        <f t="shared" si="0"/>
        <v>19952507</v>
      </c>
      <c r="H18" s="30">
        <v>0</v>
      </c>
      <c r="I18" s="1">
        <f t="shared" si="1"/>
        <v>19952507</v>
      </c>
    </row>
    <row r="19" spans="1:9" x14ac:dyDescent="0.25">
      <c r="A19" t="s">
        <v>24</v>
      </c>
      <c r="B19" s="4">
        <v>2062224</v>
      </c>
      <c r="C19" s="23">
        <v>2139565</v>
      </c>
      <c r="D19" s="23">
        <v>7104909</v>
      </c>
      <c r="E19" s="13">
        <f t="shared" si="2"/>
        <v>9244474</v>
      </c>
      <c r="F19" s="31">
        <v>0</v>
      </c>
      <c r="G19" s="12">
        <f t="shared" si="0"/>
        <v>9244474</v>
      </c>
      <c r="H19" s="30">
        <v>0</v>
      </c>
      <c r="I19" s="1">
        <f t="shared" si="1"/>
        <v>9244474</v>
      </c>
    </row>
    <row r="20" spans="1:9" x14ac:dyDescent="0.25">
      <c r="A20" s="9" t="s">
        <v>10</v>
      </c>
      <c r="B20" s="4">
        <v>9178817</v>
      </c>
      <c r="C20" s="23">
        <v>7788800</v>
      </c>
      <c r="D20" s="23">
        <v>2077398</v>
      </c>
      <c r="E20" s="13">
        <f t="shared" si="2"/>
        <v>9866198</v>
      </c>
      <c r="F20" s="31">
        <v>0</v>
      </c>
      <c r="G20" s="12">
        <f t="shared" si="0"/>
        <v>9866198</v>
      </c>
      <c r="H20" s="30">
        <v>0</v>
      </c>
      <c r="I20" s="1">
        <f t="shared" si="1"/>
        <v>9866198</v>
      </c>
    </row>
    <row r="21" spans="1:9" x14ac:dyDescent="0.25">
      <c r="A21" t="s">
        <v>22</v>
      </c>
      <c r="B21" s="4">
        <v>10216537</v>
      </c>
      <c r="C21" s="30">
        <v>9414818</v>
      </c>
      <c r="D21" s="27">
        <v>11443617</v>
      </c>
      <c r="E21" s="13">
        <f>SUM(C21:D21)</f>
        <v>20858435</v>
      </c>
      <c r="F21" s="31">
        <v>0</v>
      </c>
      <c r="G21" s="12">
        <f>SUM(E21:F21)</f>
        <v>20858435</v>
      </c>
      <c r="H21" s="30">
        <v>0</v>
      </c>
      <c r="I21" s="1">
        <f>SUM(G21+H21)</f>
        <v>20858435</v>
      </c>
    </row>
    <row r="22" spans="1:9" x14ac:dyDescent="0.25">
      <c r="A22" t="s">
        <v>13</v>
      </c>
      <c r="B22" s="4">
        <v>17050349</v>
      </c>
      <c r="C22" s="23">
        <v>14092530</v>
      </c>
      <c r="D22" s="30">
        <v>0</v>
      </c>
      <c r="E22" s="20">
        <v>14059169</v>
      </c>
      <c r="F22" s="31">
        <v>0</v>
      </c>
      <c r="G22" s="12">
        <f t="shared" si="0"/>
        <v>14059169</v>
      </c>
      <c r="H22" s="30">
        <v>33361</v>
      </c>
      <c r="I22" s="1">
        <f t="shared" si="1"/>
        <v>14092530</v>
      </c>
    </row>
    <row r="23" spans="1:9" x14ac:dyDescent="0.25">
      <c r="A23" t="s">
        <v>23</v>
      </c>
      <c r="B23" s="4">
        <v>3715515</v>
      </c>
      <c r="C23" s="23">
        <v>3676913</v>
      </c>
      <c r="D23" s="23">
        <v>8142224</v>
      </c>
      <c r="E23" s="13">
        <f t="shared" si="2"/>
        <v>11819137</v>
      </c>
      <c r="F23" s="31">
        <v>0</v>
      </c>
      <c r="G23" s="12">
        <f t="shared" si="0"/>
        <v>11819137</v>
      </c>
      <c r="H23" s="30">
        <v>0</v>
      </c>
      <c r="I23" s="1">
        <f t="shared" si="1"/>
        <v>11819137</v>
      </c>
    </row>
    <row r="24" spans="1:9" x14ac:dyDescent="0.25">
      <c r="A24" t="s">
        <v>16</v>
      </c>
      <c r="B24" s="4">
        <v>4788377</v>
      </c>
      <c r="C24" s="23">
        <v>4721087</v>
      </c>
      <c r="D24" s="23">
        <v>3680635</v>
      </c>
      <c r="E24" s="13">
        <f t="shared" si="2"/>
        <v>8401722</v>
      </c>
      <c r="F24" s="31">
        <v>0</v>
      </c>
      <c r="G24" s="12">
        <f t="shared" si="0"/>
        <v>8401722</v>
      </c>
      <c r="H24" s="30">
        <v>0</v>
      </c>
      <c r="I24" s="1">
        <f t="shared" si="1"/>
        <v>8401722</v>
      </c>
    </row>
    <row r="25" spans="1:9" x14ac:dyDescent="0.25">
      <c r="A25" t="s">
        <v>0</v>
      </c>
      <c r="B25" s="4">
        <v>3895176</v>
      </c>
      <c r="C25" s="24">
        <v>3860305</v>
      </c>
      <c r="D25" s="24">
        <v>6965449</v>
      </c>
      <c r="E25" s="13">
        <f t="shared" si="2"/>
        <v>10825754</v>
      </c>
      <c r="F25" s="31">
        <v>0</v>
      </c>
      <c r="G25" s="12">
        <f t="shared" si="0"/>
        <v>10825754</v>
      </c>
      <c r="H25" s="30">
        <v>0</v>
      </c>
      <c r="I25" s="1">
        <f t="shared" si="1"/>
        <v>10825754</v>
      </c>
    </row>
    <row r="26" spans="1:9" x14ac:dyDescent="0.25">
      <c r="A26" t="s">
        <v>21</v>
      </c>
      <c r="B26" s="4">
        <v>5164906</v>
      </c>
      <c r="C26" s="24">
        <v>5094478</v>
      </c>
      <c r="D26" s="23">
        <v>5912540</v>
      </c>
      <c r="E26" s="13">
        <f t="shared" si="2"/>
        <v>11007018</v>
      </c>
      <c r="F26" s="31">
        <v>0</v>
      </c>
      <c r="G26" s="12">
        <f t="shared" si="0"/>
        <v>11007018</v>
      </c>
      <c r="H26" s="30">
        <v>0</v>
      </c>
      <c r="I26" s="1">
        <f t="shared" si="1"/>
        <v>11007018</v>
      </c>
    </row>
    <row r="27" spans="1:9" x14ac:dyDescent="0.25">
      <c r="A27" t="s">
        <v>36</v>
      </c>
      <c r="B27" s="4">
        <v>30637996</v>
      </c>
      <c r="C27" s="30">
        <v>20778615</v>
      </c>
      <c r="D27" s="30">
        <v>0</v>
      </c>
      <c r="E27" s="20">
        <v>5454615</v>
      </c>
      <c r="F27" s="32">
        <v>5146900</v>
      </c>
      <c r="G27" s="12">
        <f>SUM(E27:F27)</f>
        <v>10601515</v>
      </c>
      <c r="H27" s="30">
        <v>10177100</v>
      </c>
      <c r="I27" s="1">
        <f>SUM(G27+H27)</f>
        <v>20778615</v>
      </c>
    </row>
    <row r="28" spans="1:9" x14ac:dyDescent="0.25">
      <c r="A28" t="s">
        <v>12</v>
      </c>
      <c r="B28" s="4">
        <v>11584808</v>
      </c>
      <c r="C28" s="25">
        <v>10866273</v>
      </c>
      <c r="D28" s="24">
        <v>16292693</v>
      </c>
      <c r="E28" s="13">
        <f>SUM(C28:D28)</f>
        <v>27158966</v>
      </c>
      <c r="F28" s="31">
        <v>0</v>
      </c>
      <c r="G28" s="14">
        <f t="shared" si="0"/>
        <v>27158966</v>
      </c>
      <c r="H28" s="30">
        <v>0</v>
      </c>
      <c r="I28" s="1">
        <f t="shared" si="1"/>
        <v>27158966</v>
      </c>
    </row>
    <row r="29" spans="1:9" x14ac:dyDescent="0.25">
      <c r="A29" t="s">
        <v>1</v>
      </c>
      <c r="B29" s="4">
        <v>9100616</v>
      </c>
      <c r="C29" s="24">
        <v>8905910</v>
      </c>
      <c r="D29" s="24">
        <v>10762607</v>
      </c>
      <c r="E29" s="13">
        <f>SUM(C29:D29)</f>
        <v>19668517</v>
      </c>
      <c r="F29" s="31">
        <v>0</v>
      </c>
      <c r="G29" s="12">
        <f t="shared" si="0"/>
        <v>19668517</v>
      </c>
      <c r="H29" s="30">
        <v>0</v>
      </c>
      <c r="I29" s="1">
        <f t="shared" si="1"/>
        <v>19668517</v>
      </c>
    </row>
    <row r="30" spans="1:9" x14ac:dyDescent="0.25">
      <c r="A30" t="s">
        <v>6</v>
      </c>
      <c r="B30" s="4">
        <v>6253807</v>
      </c>
      <c r="C30" s="23">
        <v>5194435</v>
      </c>
      <c r="D30" s="23">
        <v>6011072</v>
      </c>
      <c r="E30" s="13">
        <f>SUM(C30:D30)</f>
        <v>11205507</v>
      </c>
      <c r="F30" s="31">
        <v>0</v>
      </c>
      <c r="G30" s="12">
        <f t="shared" si="0"/>
        <v>11205507</v>
      </c>
      <c r="H30" s="30">
        <v>0</v>
      </c>
      <c r="I30" s="1">
        <f t="shared" si="1"/>
        <v>11205507</v>
      </c>
    </row>
    <row r="31" spans="1:9" x14ac:dyDescent="0.25">
      <c r="A31" t="s">
        <v>2</v>
      </c>
      <c r="B31" s="4">
        <v>11854275</v>
      </c>
      <c r="C31" s="24">
        <v>11173091</v>
      </c>
      <c r="D31" s="24">
        <v>3615880</v>
      </c>
      <c r="E31" s="13">
        <f t="shared" si="2"/>
        <v>14788971</v>
      </c>
      <c r="F31" s="31">
        <v>0</v>
      </c>
      <c r="G31" s="12">
        <f t="shared" si="0"/>
        <v>14788971</v>
      </c>
      <c r="H31" s="30">
        <v>0</v>
      </c>
      <c r="I31" s="1">
        <f t="shared" si="1"/>
        <v>14788971</v>
      </c>
    </row>
    <row r="32" spans="1:9" x14ac:dyDescent="0.25">
      <c r="A32" t="s">
        <v>11</v>
      </c>
      <c r="B32" s="4">
        <v>16620639</v>
      </c>
      <c r="C32" s="27">
        <v>14956260</v>
      </c>
      <c r="D32" s="30">
        <v>0</v>
      </c>
      <c r="E32" s="20">
        <v>13068907</v>
      </c>
      <c r="F32" s="27">
        <v>120000</v>
      </c>
      <c r="G32" s="12">
        <f>SUM(E32:F32)</f>
        <v>13188907</v>
      </c>
      <c r="H32" s="30">
        <v>1767353</v>
      </c>
      <c r="I32" s="1">
        <f>SUM(G32+H32)</f>
        <v>14956260</v>
      </c>
    </row>
    <row r="34" spans="1:9" x14ac:dyDescent="0.25">
      <c r="A34" s="5" t="s">
        <v>40</v>
      </c>
      <c r="B34" s="5"/>
      <c r="C34" s="10">
        <f t="shared" ref="C34:I34" si="3">SUM(C2:C32)</f>
        <v>390853201</v>
      </c>
      <c r="D34" s="10">
        <f t="shared" si="3"/>
        <v>133025539</v>
      </c>
      <c r="E34" s="11">
        <f>SUM(E2:E32)</f>
        <v>415344475</v>
      </c>
      <c r="F34" s="11">
        <f>SUM(F2:F32)</f>
        <v>31196062</v>
      </c>
      <c r="G34" s="11">
        <f>SUM(G2:G32)</f>
        <v>446540537</v>
      </c>
      <c r="H34" s="11">
        <f>SUM(H2:H32)</f>
        <v>77338203</v>
      </c>
      <c r="I34" s="11">
        <f t="shared" si="3"/>
        <v>523878740</v>
      </c>
    </row>
    <row r="38" spans="1:9" x14ac:dyDescent="0.25">
      <c r="A38" s="5" t="s">
        <v>32</v>
      </c>
      <c r="B38" s="5" t="s">
        <v>30</v>
      </c>
      <c r="C38" s="5" t="s">
        <v>33</v>
      </c>
      <c r="D38" s="5" t="s">
        <v>28</v>
      </c>
      <c r="E38" s="5" t="s">
        <v>25</v>
      </c>
      <c r="F38" s="5" t="s">
        <v>34</v>
      </c>
      <c r="G38" s="5" t="s">
        <v>26</v>
      </c>
      <c r="H38" s="5" t="s">
        <v>27</v>
      </c>
      <c r="I38" s="5" t="s">
        <v>35</v>
      </c>
    </row>
    <row r="39" spans="1:9" x14ac:dyDescent="0.25">
      <c r="A39" t="s">
        <v>4</v>
      </c>
      <c r="B39" s="2">
        <v>3854238</v>
      </c>
      <c r="C39" s="15">
        <f>(C2/1000000)</f>
        <v>3.4461430000000002</v>
      </c>
      <c r="D39" s="15">
        <f>(D2/1000000)</f>
        <v>2.8952279999999999</v>
      </c>
      <c r="E39" s="15">
        <f t="shared" ref="C39:I69" si="4">(E2/1000000)</f>
        <v>6.3413709999999996</v>
      </c>
      <c r="F39" s="15">
        <f ca="1">F39:F48=(F2/1000000)</f>
        <v>0</v>
      </c>
      <c r="G39" s="15">
        <f t="shared" ref="E39:H39" si="5">(G2/1000000)</f>
        <v>6.3413709999999996</v>
      </c>
      <c r="H39" s="15">
        <f t="shared" si="5"/>
        <v>0</v>
      </c>
      <c r="I39" s="15">
        <f>(I2/1000000)</f>
        <v>6.3413709999999996</v>
      </c>
    </row>
    <row r="40" spans="1:9" x14ac:dyDescent="0.25">
      <c r="A40" t="s">
        <v>15</v>
      </c>
      <c r="B40" s="2">
        <v>4301303</v>
      </c>
      <c r="C40" s="15">
        <f t="shared" si="4"/>
        <v>4.3220869999999998</v>
      </c>
      <c r="D40" s="15">
        <f t="shared" si="4"/>
        <v>5.8408490000000004</v>
      </c>
      <c r="E40" s="15">
        <f t="shared" si="4"/>
        <v>10.162936</v>
      </c>
      <c r="F40" s="15">
        <f t="shared" si="4"/>
        <v>0</v>
      </c>
      <c r="G40" s="15">
        <f t="shared" si="4"/>
        <v>10.162936</v>
      </c>
      <c r="H40" s="15">
        <f t="shared" si="4"/>
        <v>0</v>
      </c>
      <c r="I40" s="15">
        <f t="shared" si="4"/>
        <v>10.162936</v>
      </c>
    </row>
    <row r="41" spans="1:9" x14ac:dyDescent="0.25">
      <c r="A41" t="s">
        <v>9</v>
      </c>
      <c r="B41" s="3">
        <v>9861155</v>
      </c>
      <c r="C41" s="15">
        <f t="shared" si="4"/>
        <v>9.6685219999999994</v>
      </c>
      <c r="D41" s="15">
        <f t="shared" si="4"/>
        <v>0</v>
      </c>
      <c r="E41" s="15">
        <f t="shared" si="4"/>
        <v>7.9974699999999999</v>
      </c>
      <c r="F41" s="15">
        <f t="shared" si="4"/>
        <v>0.1</v>
      </c>
      <c r="G41" s="15">
        <f t="shared" si="4"/>
        <v>8.0974699999999995</v>
      </c>
      <c r="H41" s="15">
        <f t="shared" si="4"/>
        <v>1.5710519999999999</v>
      </c>
      <c r="I41" s="15">
        <f t="shared" si="4"/>
        <v>9.6685219999999994</v>
      </c>
    </row>
    <row r="42" spans="1:9" x14ac:dyDescent="0.25">
      <c r="A42" t="s">
        <v>3</v>
      </c>
      <c r="B42" s="3">
        <v>39838656</v>
      </c>
      <c r="C42" s="15">
        <f t="shared" si="4"/>
        <v>27.923487999999999</v>
      </c>
      <c r="D42" s="15">
        <f t="shared" si="4"/>
        <v>0</v>
      </c>
      <c r="E42" s="15">
        <f t="shared" si="4"/>
        <v>17.178711</v>
      </c>
      <c r="F42" s="15">
        <f t="shared" si="4"/>
        <v>1.705816</v>
      </c>
      <c r="G42" s="15">
        <f t="shared" si="4"/>
        <v>18.884526999999999</v>
      </c>
      <c r="H42" s="15">
        <f t="shared" si="4"/>
        <v>9.0389610000000005</v>
      </c>
      <c r="I42" s="15">
        <f t="shared" si="4"/>
        <v>27.923487999999999</v>
      </c>
    </row>
    <row r="43" spans="1:9" x14ac:dyDescent="0.25">
      <c r="A43" t="s">
        <v>29</v>
      </c>
      <c r="B43" s="3">
        <v>10703893</v>
      </c>
      <c r="C43" s="15">
        <f t="shared" si="4"/>
        <v>18.764422</v>
      </c>
      <c r="D43" s="15">
        <f t="shared" si="4"/>
        <v>0</v>
      </c>
      <c r="E43" s="15">
        <f t="shared" si="4"/>
        <v>15.812922</v>
      </c>
      <c r="F43" s="15">
        <f t="shared" si="4"/>
        <v>0.2</v>
      </c>
      <c r="G43" s="15">
        <f t="shared" si="4"/>
        <v>16.012922</v>
      </c>
      <c r="H43" s="15">
        <f t="shared" si="4"/>
        <v>2.7515000000000001</v>
      </c>
      <c r="I43" s="15">
        <f t="shared" si="4"/>
        <v>18.764422</v>
      </c>
    </row>
    <row r="44" spans="1:9" x14ac:dyDescent="0.25">
      <c r="A44" t="s">
        <v>20</v>
      </c>
      <c r="B44" s="3">
        <v>10584045</v>
      </c>
      <c r="C44" s="15">
        <f t="shared" si="4"/>
        <v>10.701129999999999</v>
      </c>
      <c r="D44" s="15">
        <f t="shared" si="4"/>
        <v>16.108371000000002</v>
      </c>
      <c r="E44" s="15">
        <f t="shared" si="4"/>
        <v>26.809501000000001</v>
      </c>
      <c r="F44" s="15">
        <f t="shared" si="4"/>
        <v>0</v>
      </c>
      <c r="G44" s="15">
        <f t="shared" si="4"/>
        <v>26.809501000000001</v>
      </c>
      <c r="H44" s="15">
        <f t="shared" si="4"/>
        <v>0</v>
      </c>
      <c r="I44" s="15">
        <f t="shared" si="4"/>
        <v>26.809501000000001</v>
      </c>
    </row>
    <row r="45" spans="1:9" x14ac:dyDescent="0.25">
      <c r="A45" t="s">
        <v>31</v>
      </c>
      <c r="B45" s="4">
        <v>77547442</v>
      </c>
      <c r="C45" s="15">
        <f t="shared" si="4"/>
        <v>53.331353</v>
      </c>
      <c r="D45" s="15">
        <f t="shared" si="4"/>
        <v>0</v>
      </c>
      <c r="E45" s="15">
        <f t="shared" si="4"/>
        <v>23.198004000000001</v>
      </c>
      <c r="F45" s="15">
        <f t="shared" si="4"/>
        <v>10.7806</v>
      </c>
      <c r="G45" s="15">
        <f t="shared" si="4"/>
        <v>33.978603999999997</v>
      </c>
      <c r="H45" s="15">
        <f t="shared" si="4"/>
        <v>19.352748999999999</v>
      </c>
      <c r="I45" s="15">
        <f t="shared" si="4"/>
        <v>53.331353</v>
      </c>
    </row>
    <row r="46" spans="1:9" x14ac:dyDescent="0.25">
      <c r="A46" t="s">
        <v>37</v>
      </c>
      <c r="B46" s="4">
        <v>50736132</v>
      </c>
      <c r="C46" s="15">
        <f t="shared" si="4"/>
        <v>33.746699999999997</v>
      </c>
      <c r="D46" s="15">
        <f t="shared" si="4"/>
        <v>0</v>
      </c>
      <c r="E46" s="15">
        <f t="shared" si="4"/>
        <v>10.866819</v>
      </c>
      <c r="F46" s="15">
        <f t="shared" si="4"/>
        <v>6.4975310000000004</v>
      </c>
      <c r="G46" s="15">
        <f t="shared" si="4"/>
        <v>17.364350000000002</v>
      </c>
      <c r="H46" s="15">
        <f t="shared" si="4"/>
        <v>16.382349999999999</v>
      </c>
      <c r="I46" s="15">
        <f t="shared" si="4"/>
        <v>33.746699999999997</v>
      </c>
    </row>
    <row r="47" spans="1:9" x14ac:dyDescent="0.25">
      <c r="A47" s="6" t="s">
        <v>39</v>
      </c>
      <c r="B47" s="7">
        <v>37267642</v>
      </c>
      <c r="C47" s="15">
        <f t="shared" si="4"/>
        <v>26.707308000000001</v>
      </c>
      <c r="D47" s="15">
        <f t="shared" si="4"/>
        <v>0</v>
      </c>
      <c r="E47" s="15">
        <f t="shared" si="4"/>
        <v>7.514608</v>
      </c>
      <c r="F47" s="15">
        <f t="shared" si="4"/>
        <v>5.2144000000000004</v>
      </c>
      <c r="G47" s="15">
        <f t="shared" si="4"/>
        <v>12.729008</v>
      </c>
      <c r="H47" s="15">
        <f t="shared" si="4"/>
        <v>13.978300000000001</v>
      </c>
      <c r="I47" s="15">
        <f t="shared" si="4"/>
        <v>26.707308000000001</v>
      </c>
    </row>
    <row r="48" spans="1:9" x14ac:dyDescent="0.25">
      <c r="A48" t="s">
        <v>14</v>
      </c>
      <c r="B48" s="4">
        <v>14303117</v>
      </c>
      <c r="C48" s="15">
        <f t="shared" si="4"/>
        <v>11.7896</v>
      </c>
      <c r="D48" s="15">
        <f t="shared" si="4"/>
        <v>2.7282899999999999</v>
      </c>
      <c r="E48" s="15">
        <f t="shared" si="4"/>
        <v>14.51789</v>
      </c>
      <c r="F48" s="15">
        <f t="shared" si="4"/>
        <v>0</v>
      </c>
      <c r="G48" s="15">
        <f t="shared" si="4"/>
        <v>14.51789</v>
      </c>
      <c r="H48" s="15">
        <f t="shared" si="4"/>
        <v>0</v>
      </c>
      <c r="I48" s="15">
        <f t="shared" si="4"/>
        <v>14.51789</v>
      </c>
    </row>
    <row r="49" spans="1:9" x14ac:dyDescent="0.25">
      <c r="A49" t="s">
        <v>38</v>
      </c>
      <c r="B49" s="4">
        <v>7972026</v>
      </c>
      <c r="C49" s="15">
        <f t="shared" si="4"/>
        <v>6.6736000000000004</v>
      </c>
      <c r="D49" s="15">
        <f t="shared" si="4"/>
        <v>0</v>
      </c>
      <c r="E49" s="15">
        <f t="shared" si="4"/>
        <v>4.2681230000000001</v>
      </c>
      <c r="F49" s="15">
        <f t="shared" si="4"/>
        <v>0.12</v>
      </c>
      <c r="G49" s="15">
        <f t="shared" si="4"/>
        <v>4.3881230000000002</v>
      </c>
      <c r="H49" s="15">
        <f t="shared" si="4"/>
        <v>2.2854770000000002</v>
      </c>
      <c r="I49" s="15">
        <f t="shared" si="4"/>
        <v>6.6736000000000004</v>
      </c>
    </row>
    <row r="50" spans="1:9" x14ac:dyDescent="0.25">
      <c r="A50" t="s">
        <v>18</v>
      </c>
      <c r="B50" s="4">
        <v>13882755</v>
      </c>
      <c r="C50" s="15">
        <f t="shared" si="4"/>
        <v>12.505580999999999</v>
      </c>
      <c r="D50" s="15">
        <f t="shared" si="4"/>
        <v>2.343086</v>
      </c>
      <c r="E50" s="15">
        <f t="shared" si="4"/>
        <v>14.848667000000001</v>
      </c>
      <c r="F50" s="15">
        <f t="shared" si="4"/>
        <v>0</v>
      </c>
      <c r="G50" s="15">
        <f t="shared" si="4"/>
        <v>14.848667000000001</v>
      </c>
      <c r="H50" s="15">
        <f t="shared" si="4"/>
        <v>0</v>
      </c>
      <c r="I50" s="15">
        <f t="shared" si="4"/>
        <v>14.848667000000001</v>
      </c>
    </row>
    <row r="51" spans="1:9" x14ac:dyDescent="0.25">
      <c r="A51" t="s">
        <v>5</v>
      </c>
      <c r="B51" s="4">
        <v>21078477</v>
      </c>
      <c r="C51" s="15">
        <f t="shared" si="4"/>
        <v>19.599907000000002</v>
      </c>
      <c r="D51" s="15">
        <f t="shared" si="4"/>
        <v>0</v>
      </c>
      <c r="E51" s="15">
        <f t="shared" si="4"/>
        <v>18.289092</v>
      </c>
      <c r="F51" s="15">
        <f t="shared" si="4"/>
        <v>1.3108150000000001</v>
      </c>
      <c r="G51" s="15">
        <f t="shared" si="4"/>
        <v>19.599907000000002</v>
      </c>
      <c r="H51" s="15">
        <f t="shared" si="4"/>
        <v>0</v>
      </c>
      <c r="I51" s="15">
        <f t="shared" si="4"/>
        <v>19.599907000000002</v>
      </c>
    </row>
    <row r="52" spans="1:9" x14ac:dyDescent="0.25">
      <c r="A52" t="s">
        <v>7</v>
      </c>
      <c r="B52" s="4">
        <v>7305556</v>
      </c>
      <c r="C52" s="15">
        <f t="shared" si="4"/>
        <v>7.1910869999999996</v>
      </c>
      <c r="D52" s="15">
        <f t="shared" si="4"/>
        <v>4.6182600000000003</v>
      </c>
      <c r="E52" s="15">
        <f t="shared" si="4"/>
        <v>11.809347000000001</v>
      </c>
      <c r="F52" s="15">
        <f t="shared" si="4"/>
        <v>0</v>
      </c>
      <c r="G52" s="15">
        <f t="shared" si="4"/>
        <v>11.809347000000001</v>
      </c>
      <c r="H52" s="15">
        <f t="shared" si="4"/>
        <v>0</v>
      </c>
      <c r="I52" s="15">
        <f t="shared" si="4"/>
        <v>11.809347000000001</v>
      </c>
    </row>
    <row r="53" spans="1:9" x14ac:dyDescent="0.25">
      <c r="A53" t="s">
        <v>19</v>
      </c>
      <c r="B53" s="4">
        <v>4790302</v>
      </c>
      <c r="C53" s="15">
        <f t="shared" si="4"/>
        <v>4.5564549999999997</v>
      </c>
      <c r="D53" s="15">
        <f t="shared" si="4"/>
        <v>4.5086950000000003</v>
      </c>
      <c r="E53" s="15">
        <f t="shared" si="4"/>
        <v>9.0651499999999992</v>
      </c>
      <c r="F53" s="15">
        <f t="shared" si="4"/>
        <v>0</v>
      </c>
      <c r="G53" s="15">
        <f t="shared" si="4"/>
        <v>9.0651499999999992</v>
      </c>
      <c r="H53" s="15">
        <f t="shared" si="4"/>
        <v>0</v>
      </c>
      <c r="I53" s="15">
        <f t="shared" si="4"/>
        <v>9.0651499999999992</v>
      </c>
    </row>
    <row r="54" spans="1:9" x14ac:dyDescent="0.25">
      <c r="A54" t="s">
        <v>17</v>
      </c>
      <c r="B54" s="4">
        <v>2083425</v>
      </c>
      <c r="C54" s="15">
        <f t="shared" si="4"/>
        <v>2.0751300000000001</v>
      </c>
      <c r="D54" s="15">
        <f t="shared" si="4"/>
        <v>7.2088369999999999</v>
      </c>
      <c r="E54" s="15">
        <f t="shared" si="4"/>
        <v>9.2839670000000005</v>
      </c>
      <c r="F54" s="15">
        <f t="shared" si="4"/>
        <v>0</v>
      </c>
      <c r="G54" s="15">
        <f t="shared" si="4"/>
        <v>9.2839670000000005</v>
      </c>
      <c r="H54" s="15">
        <f t="shared" si="4"/>
        <v>0</v>
      </c>
      <c r="I54" s="15">
        <f t="shared" si="4"/>
        <v>9.2839670000000005</v>
      </c>
    </row>
    <row r="55" spans="1:9" x14ac:dyDescent="0.25">
      <c r="A55" t="s">
        <v>8</v>
      </c>
      <c r="B55" s="4">
        <v>15437068</v>
      </c>
      <c r="C55" s="15">
        <f t="shared" si="4"/>
        <v>15.187608000000001</v>
      </c>
      <c r="D55" s="15">
        <f t="shared" si="4"/>
        <v>4.7648989999999998</v>
      </c>
      <c r="E55" s="15">
        <f t="shared" si="4"/>
        <v>19.952507000000001</v>
      </c>
      <c r="F55" s="15">
        <f t="shared" si="4"/>
        <v>0</v>
      </c>
      <c r="G55" s="15">
        <f t="shared" si="4"/>
        <v>19.952507000000001</v>
      </c>
      <c r="H55" s="15">
        <f t="shared" si="4"/>
        <v>0</v>
      </c>
      <c r="I55" s="15">
        <f t="shared" si="4"/>
        <v>19.952507000000001</v>
      </c>
    </row>
    <row r="56" spans="1:9" x14ac:dyDescent="0.25">
      <c r="A56" t="s">
        <v>24</v>
      </c>
      <c r="B56" s="4">
        <v>2062224</v>
      </c>
      <c r="C56" s="15">
        <f t="shared" si="4"/>
        <v>2.1395650000000002</v>
      </c>
      <c r="D56" s="15">
        <f t="shared" si="4"/>
        <v>7.1049090000000001</v>
      </c>
      <c r="E56" s="15">
        <f t="shared" si="4"/>
        <v>9.2444740000000003</v>
      </c>
      <c r="F56" s="15">
        <f t="shared" si="4"/>
        <v>0</v>
      </c>
      <c r="G56" s="15">
        <f t="shared" si="4"/>
        <v>9.2444740000000003</v>
      </c>
      <c r="H56" s="15">
        <f t="shared" si="4"/>
        <v>0</v>
      </c>
      <c r="I56" s="15">
        <f t="shared" si="4"/>
        <v>9.2444740000000003</v>
      </c>
    </row>
    <row r="57" spans="1:9" x14ac:dyDescent="0.25">
      <c r="A57" s="9" t="s">
        <v>10</v>
      </c>
      <c r="B57" s="4">
        <v>9178817</v>
      </c>
      <c r="C57" s="15">
        <f t="shared" si="4"/>
        <v>7.7888000000000002</v>
      </c>
      <c r="D57" s="15">
        <f t="shared" si="4"/>
        <v>2.0773980000000001</v>
      </c>
      <c r="E57" s="15">
        <f t="shared" si="4"/>
        <v>9.8661980000000007</v>
      </c>
      <c r="F57" s="15">
        <f t="shared" si="4"/>
        <v>0</v>
      </c>
      <c r="G57" s="15">
        <f t="shared" si="4"/>
        <v>9.8661980000000007</v>
      </c>
      <c r="H57" s="15">
        <f t="shared" si="4"/>
        <v>0</v>
      </c>
      <c r="I57" s="15">
        <f t="shared" si="4"/>
        <v>9.8661980000000007</v>
      </c>
    </row>
    <row r="58" spans="1:9" x14ac:dyDescent="0.25">
      <c r="A58" t="s">
        <v>22</v>
      </c>
      <c r="B58" s="4">
        <v>10216537</v>
      </c>
      <c r="C58" s="15">
        <f t="shared" si="4"/>
        <v>9.4148180000000004</v>
      </c>
      <c r="D58" s="15">
        <f t="shared" si="4"/>
        <v>11.443617</v>
      </c>
      <c r="E58" s="15">
        <f t="shared" si="4"/>
        <v>20.858435</v>
      </c>
      <c r="F58" s="15">
        <f t="shared" si="4"/>
        <v>0</v>
      </c>
      <c r="G58" s="15">
        <f t="shared" si="4"/>
        <v>20.858435</v>
      </c>
      <c r="H58" s="15">
        <f t="shared" si="4"/>
        <v>0</v>
      </c>
      <c r="I58" s="15">
        <f t="shared" si="4"/>
        <v>20.858435</v>
      </c>
    </row>
    <row r="59" spans="1:9" x14ac:dyDescent="0.25">
      <c r="A59" t="s">
        <v>13</v>
      </c>
      <c r="B59" s="4">
        <v>17050349</v>
      </c>
      <c r="C59" s="15">
        <f t="shared" si="4"/>
        <v>14.09253</v>
      </c>
      <c r="D59" s="15">
        <f t="shared" si="4"/>
        <v>0</v>
      </c>
      <c r="E59" s="15">
        <f t="shared" si="4"/>
        <v>14.059169000000001</v>
      </c>
      <c r="F59" s="15">
        <f t="shared" si="4"/>
        <v>0</v>
      </c>
      <c r="G59" s="15">
        <f t="shared" si="4"/>
        <v>14.059169000000001</v>
      </c>
      <c r="H59" s="15">
        <f t="shared" si="4"/>
        <v>3.3361000000000002E-2</v>
      </c>
      <c r="I59" s="15">
        <f t="shared" si="4"/>
        <v>14.09253</v>
      </c>
    </row>
    <row r="60" spans="1:9" x14ac:dyDescent="0.25">
      <c r="A60" t="s">
        <v>23</v>
      </c>
      <c r="B60" s="4">
        <v>3715515</v>
      </c>
      <c r="C60" s="15">
        <f t="shared" si="4"/>
        <v>3.6769129999999999</v>
      </c>
      <c r="D60" s="15">
        <f t="shared" si="4"/>
        <v>8.1422240000000006</v>
      </c>
      <c r="E60" s="15">
        <f t="shared" si="4"/>
        <v>11.819137</v>
      </c>
      <c r="F60" s="15">
        <f t="shared" si="4"/>
        <v>0</v>
      </c>
      <c r="G60" s="15">
        <f t="shared" si="4"/>
        <v>11.819137</v>
      </c>
      <c r="H60" s="15">
        <f t="shared" si="4"/>
        <v>0</v>
      </c>
      <c r="I60" s="15">
        <f t="shared" si="4"/>
        <v>11.819137</v>
      </c>
    </row>
    <row r="61" spans="1:9" x14ac:dyDescent="0.25">
      <c r="A61" t="s">
        <v>16</v>
      </c>
      <c r="B61" s="4">
        <v>4788377</v>
      </c>
      <c r="C61" s="15">
        <f t="shared" si="4"/>
        <v>4.7210869999999998</v>
      </c>
      <c r="D61" s="15">
        <f t="shared" si="4"/>
        <v>3.6806350000000001</v>
      </c>
      <c r="E61" s="15">
        <f t="shared" si="4"/>
        <v>8.4017219999999995</v>
      </c>
      <c r="F61" s="15">
        <f t="shared" si="4"/>
        <v>0</v>
      </c>
      <c r="G61" s="15">
        <f t="shared" si="4"/>
        <v>8.4017219999999995</v>
      </c>
      <c r="H61" s="15">
        <f t="shared" si="4"/>
        <v>0</v>
      </c>
      <c r="I61" s="15">
        <f t="shared" si="4"/>
        <v>8.4017219999999995</v>
      </c>
    </row>
    <row r="62" spans="1:9" x14ac:dyDescent="0.25">
      <c r="A62" t="s">
        <v>0</v>
      </c>
      <c r="B62" s="4">
        <v>3895176</v>
      </c>
      <c r="C62" s="15">
        <f t="shared" si="4"/>
        <v>3.8603049999999999</v>
      </c>
      <c r="D62" s="15">
        <f t="shared" si="4"/>
        <v>6.9654489999999996</v>
      </c>
      <c r="E62" s="15">
        <f t="shared" si="4"/>
        <v>10.825754</v>
      </c>
      <c r="F62" s="15">
        <f t="shared" si="4"/>
        <v>0</v>
      </c>
      <c r="G62" s="15">
        <f t="shared" si="4"/>
        <v>10.825754</v>
      </c>
      <c r="H62" s="15">
        <f t="shared" si="4"/>
        <v>0</v>
      </c>
      <c r="I62" s="15">
        <f t="shared" si="4"/>
        <v>10.825754</v>
      </c>
    </row>
    <row r="63" spans="1:9" x14ac:dyDescent="0.25">
      <c r="A63" t="s">
        <v>21</v>
      </c>
      <c r="B63" s="4">
        <v>5164906</v>
      </c>
      <c r="C63" s="15">
        <f t="shared" si="4"/>
        <v>5.0944779999999996</v>
      </c>
      <c r="D63" s="15">
        <f t="shared" si="4"/>
        <v>5.9125399999999999</v>
      </c>
      <c r="E63" s="15">
        <f t="shared" si="4"/>
        <v>11.007018</v>
      </c>
      <c r="F63" s="15">
        <f t="shared" si="4"/>
        <v>0</v>
      </c>
      <c r="G63" s="15">
        <f t="shared" si="4"/>
        <v>11.007018</v>
      </c>
      <c r="H63" s="15">
        <f t="shared" si="4"/>
        <v>0</v>
      </c>
      <c r="I63" s="15">
        <f t="shared" si="4"/>
        <v>11.007018</v>
      </c>
    </row>
    <row r="64" spans="1:9" x14ac:dyDescent="0.25">
      <c r="A64" t="s">
        <v>36</v>
      </c>
      <c r="B64" s="4">
        <v>30637996</v>
      </c>
      <c r="C64" s="15">
        <f t="shared" si="4"/>
        <v>20.778614999999999</v>
      </c>
      <c r="D64" s="15">
        <f t="shared" si="4"/>
        <v>0</v>
      </c>
      <c r="E64" s="15">
        <f t="shared" si="4"/>
        <v>5.4546150000000004</v>
      </c>
      <c r="F64" s="15">
        <f t="shared" si="4"/>
        <v>5.1468999999999996</v>
      </c>
      <c r="G64" s="15">
        <f t="shared" si="4"/>
        <v>10.601514999999999</v>
      </c>
      <c r="H64" s="15">
        <f t="shared" si="4"/>
        <v>10.177099999999999</v>
      </c>
      <c r="I64" s="15">
        <f t="shared" si="4"/>
        <v>20.778614999999999</v>
      </c>
    </row>
    <row r="65" spans="1:9" x14ac:dyDescent="0.25">
      <c r="A65" t="s">
        <v>12</v>
      </c>
      <c r="B65" s="4">
        <v>11584808</v>
      </c>
      <c r="C65" s="15">
        <f t="shared" si="4"/>
        <v>10.866273</v>
      </c>
      <c r="D65" s="15">
        <f t="shared" si="4"/>
        <v>16.292693</v>
      </c>
      <c r="E65" s="15">
        <f t="shared" si="4"/>
        <v>27.158965999999999</v>
      </c>
      <c r="F65" s="15">
        <f t="shared" si="4"/>
        <v>0</v>
      </c>
      <c r="G65" s="15">
        <f t="shared" si="4"/>
        <v>27.158965999999999</v>
      </c>
      <c r="H65" s="15">
        <f t="shared" si="4"/>
        <v>0</v>
      </c>
      <c r="I65" s="15">
        <f t="shared" si="4"/>
        <v>27.158965999999999</v>
      </c>
    </row>
    <row r="66" spans="1:9" x14ac:dyDescent="0.25">
      <c r="A66" t="s">
        <v>1</v>
      </c>
      <c r="B66" s="4">
        <v>9100616</v>
      </c>
      <c r="C66" s="15">
        <f t="shared" si="4"/>
        <v>8.9059100000000004</v>
      </c>
      <c r="D66" s="15">
        <f t="shared" si="4"/>
        <v>10.762606999999999</v>
      </c>
      <c r="E66" s="15">
        <f t="shared" si="4"/>
        <v>19.668517000000001</v>
      </c>
      <c r="F66" s="15">
        <f t="shared" si="4"/>
        <v>0</v>
      </c>
      <c r="G66" s="15">
        <f t="shared" si="4"/>
        <v>19.668517000000001</v>
      </c>
      <c r="H66" s="15">
        <f t="shared" si="4"/>
        <v>0</v>
      </c>
      <c r="I66" s="15">
        <f t="shared" si="4"/>
        <v>19.668517000000001</v>
      </c>
    </row>
    <row r="67" spans="1:9" x14ac:dyDescent="0.25">
      <c r="A67" t="s">
        <v>6</v>
      </c>
      <c r="B67" s="4">
        <v>6253807</v>
      </c>
      <c r="C67" s="15">
        <f t="shared" si="4"/>
        <v>5.1944350000000004</v>
      </c>
      <c r="D67" s="15">
        <f t="shared" si="4"/>
        <v>6.0110720000000004</v>
      </c>
      <c r="E67" s="15">
        <f t="shared" si="4"/>
        <v>11.205507000000001</v>
      </c>
      <c r="F67" s="15">
        <f t="shared" si="4"/>
        <v>0</v>
      </c>
      <c r="G67" s="15">
        <f t="shared" si="4"/>
        <v>11.205507000000001</v>
      </c>
      <c r="H67" s="15">
        <f t="shared" si="4"/>
        <v>0</v>
      </c>
      <c r="I67" s="15">
        <f t="shared" si="4"/>
        <v>11.205507000000001</v>
      </c>
    </row>
    <row r="68" spans="1:9" x14ac:dyDescent="0.25">
      <c r="A68" t="s">
        <v>2</v>
      </c>
      <c r="B68" s="4">
        <v>11854275</v>
      </c>
      <c r="C68" s="15">
        <f t="shared" si="4"/>
        <v>11.173090999999999</v>
      </c>
      <c r="D68" s="15">
        <f t="shared" si="4"/>
        <v>3.6158800000000002</v>
      </c>
      <c r="E68" s="15">
        <f t="shared" si="4"/>
        <v>14.788971</v>
      </c>
      <c r="F68" s="15">
        <f t="shared" si="4"/>
        <v>0</v>
      </c>
      <c r="G68" s="15">
        <f t="shared" si="4"/>
        <v>14.788971</v>
      </c>
      <c r="H68" s="15">
        <f t="shared" si="4"/>
        <v>0</v>
      </c>
      <c r="I68" s="15">
        <f t="shared" si="4"/>
        <v>14.788971</v>
      </c>
    </row>
    <row r="69" spans="1:9" x14ac:dyDescent="0.25">
      <c r="A69" t="s">
        <v>11</v>
      </c>
      <c r="B69" s="4">
        <v>16620639</v>
      </c>
      <c r="C69" s="15">
        <f>(C32/1000000)</f>
        <v>14.95626</v>
      </c>
      <c r="D69" s="15">
        <f t="shared" si="4"/>
        <v>0</v>
      </c>
      <c r="E69" s="15">
        <f t="shared" si="4"/>
        <v>13.068906999999999</v>
      </c>
      <c r="F69" s="15">
        <f t="shared" si="4"/>
        <v>0.12</v>
      </c>
      <c r="G69" s="15">
        <f t="shared" si="4"/>
        <v>13.188907</v>
      </c>
      <c r="H69" s="15">
        <f t="shared" si="4"/>
        <v>1.767353</v>
      </c>
      <c r="I69" s="15">
        <f t="shared" si="4"/>
        <v>14.95626</v>
      </c>
    </row>
    <row r="71" spans="1:9" x14ac:dyDescent="0.25">
      <c r="A71" s="5" t="s">
        <v>40</v>
      </c>
      <c r="B71" s="5"/>
      <c r="C71" s="16">
        <f>SUM(C39:C69)</f>
        <v>390.85320100000001</v>
      </c>
      <c r="D71" s="16">
        <f t="shared" ref="D71" si="6">SUM(D39:D69)</f>
        <v>133.02553900000001</v>
      </c>
      <c r="E71" s="16">
        <f>SUM(E39:E69)</f>
        <v>415.3444750000001</v>
      </c>
      <c r="F71" s="16">
        <f ca="1">SUM(F39:F69)</f>
        <v>31.196062000000001</v>
      </c>
      <c r="G71" s="16">
        <f>SUM(G39:G69)</f>
        <v>446.54053700000009</v>
      </c>
      <c r="H71" s="16">
        <f>SUM(H39:H69)</f>
        <v>77.338202999999993</v>
      </c>
      <c r="I71" s="16">
        <f t="shared" ref="I71" si="7">SUM(I39:I69)</f>
        <v>523.87874000000022</v>
      </c>
    </row>
  </sheetData>
  <protectedRanges>
    <protectedRange sqref="C15" name="Local_1"/>
    <protectedRange sqref="C19" name="Local_3"/>
    <protectedRange sqref="C20" name="Local_4"/>
    <protectedRange sqref="C22" name="Local_5"/>
    <protectedRange sqref="C23" name="Local_6"/>
    <protectedRange sqref="C24" name="Local_7"/>
    <protectedRange sqref="C25" name="Local_8"/>
    <protectedRange sqref="C28" name="Local_10"/>
    <protectedRange sqref="C29" name="Local_11"/>
    <protectedRange sqref="C30" name="Local_12"/>
    <protectedRange sqref="C31" name="Local_13"/>
    <protectedRange sqref="C32" name="Local_14"/>
    <protectedRange sqref="C12" name="Local_2"/>
    <protectedRange sqref="D15" name="Equal"/>
    <protectedRange sqref="D17" name="Equal_1"/>
    <protectedRange sqref="D18" name="Equal_2"/>
    <protectedRange sqref="D19" name="Equal_3"/>
    <protectedRange sqref="D20" name="Equal_4"/>
    <protectedRange sqref="D23" name="Equal_5"/>
    <protectedRange sqref="D24" name="Equal_6"/>
    <protectedRange sqref="D25" name="Equal_7"/>
    <protectedRange sqref="D26" name="Equal_8"/>
    <protectedRange sqref="D28" name="Equal_9"/>
    <protectedRange sqref="D29" name="Equal_10"/>
    <protectedRange sqref="D30" name="Equal_11"/>
    <protectedRange sqref="D31" name="Equal_12"/>
    <protectedRange sqref="F14" name="Grants_1"/>
    <protectedRange sqref="F27" name="Grants_1_3"/>
    <protectedRange sqref="F32" name="Grants"/>
  </protectedRanges>
  <sortState ref="A3:A28">
    <sortCondition ref="A3"/>
  </sortState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B1" workbookViewId="0">
      <selection activeCell="I31" sqref="I31"/>
    </sheetView>
  </sheetViews>
  <sheetFormatPr defaultRowHeight="15" x14ac:dyDescent="0.25"/>
  <cols>
    <col min="1" max="1" width="23.85546875" bestFit="1" customWidth="1"/>
    <col min="2" max="2" width="24.7109375" bestFit="1" customWidth="1"/>
    <col min="3" max="3" width="16.85546875" bestFit="1" customWidth="1"/>
    <col min="4" max="4" width="16.28515625" bestFit="1" customWidth="1"/>
    <col min="5" max="5" width="32.7109375" bestFit="1" customWidth="1"/>
    <col min="6" max="6" width="24.7109375" bestFit="1" customWidth="1"/>
    <col min="7" max="7" width="30.5703125" bestFit="1" customWidth="1"/>
    <col min="8" max="8" width="18.5703125" bestFit="1" customWidth="1"/>
  </cols>
  <sheetData>
    <row r="1" spans="1:8" x14ac:dyDescent="0.25">
      <c r="A1" s="5" t="s">
        <v>32</v>
      </c>
      <c r="B1" s="5" t="s">
        <v>33</v>
      </c>
      <c r="C1" s="5" t="s">
        <v>28</v>
      </c>
      <c r="D1" s="5" t="s">
        <v>25</v>
      </c>
      <c r="E1" s="5" t="s">
        <v>34</v>
      </c>
      <c r="F1" s="5" t="s">
        <v>26</v>
      </c>
      <c r="G1" s="5" t="s">
        <v>27</v>
      </c>
      <c r="H1" s="5" t="s">
        <v>35</v>
      </c>
    </row>
    <row r="2" spans="1:8" x14ac:dyDescent="0.25">
      <c r="A2" t="s">
        <v>4</v>
      </c>
      <c r="B2" s="15">
        <v>3.4461430000000002</v>
      </c>
      <c r="C2" s="15">
        <v>2.8952279999999999</v>
      </c>
      <c r="D2" s="15">
        <v>6.3413709999999996</v>
      </c>
      <c r="E2" s="15">
        <v>0</v>
      </c>
      <c r="F2" s="15">
        <v>6.3413709999999996</v>
      </c>
      <c r="G2" s="15">
        <v>0</v>
      </c>
      <c r="H2" s="15">
        <v>6.3413709999999996</v>
      </c>
    </row>
    <row r="3" spans="1:8" x14ac:dyDescent="0.25">
      <c r="A3" t="s">
        <v>15</v>
      </c>
      <c r="B3" s="15">
        <v>4.3220869999999998</v>
      </c>
      <c r="C3" s="15">
        <v>5.8408490000000004</v>
      </c>
      <c r="D3" s="15">
        <v>10.162936</v>
      </c>
      <c r="E3" s="15">
        <v>0</v>
      </c>
      <c r="F3" s="15">
        <v>10.162936</v>
      </c>
      <c r="G3" s="15">
        <v>0</v>
      </c>
      <c r="H3" s="15">
        <v>10.162936</v>
      </c>
    </row>
    <row r="4" spans="1:8" x14ac:dyDescent="0.25">
      <c r="A4" t="s">
        <v>9</v>
      </c>
      <c r="B4" s="15">
        <v>9.6685219999999994</v>
      </c>
      <c r="C4" s="15">
        <v>0</v>
      </c>
      <c r="D4" s="15">
        <v>7.9974699999999999</v>
      </c>
      <c r="E4" s="15">
        <v>0.1</v>
      </c>
      <c r="F4" s="15">
        <v>8.0974699999999995</v>
      </c>
      <c r="G4" s="15">
        <v>1.5710519999999999</v>
      </c>
      <c r="H4" s="15">
        <v>9.6685219999999994</v>
      </c>
    </row>
    <row r="5" spans="1:8" x14ac:dyDescent="0.25">
      <c r="A5" t="s">
        <v>3</v>
      </c>
      <c r="B5" s="15">
        <v>27.923487999999999</v>
      </c>
      <c r="C5" s="15">
        <v>0</v>
      </c>
      <c r="D5" s="15">
        <v>17.178711</v>
      </c>
      <c r="E5" s="15">
        <v>1.705816</v>
      </c>
      <c r="F5" s="15">
        <v>18.884526999999999</v>
      </c>
      <c r="G5" s="15">
        <v>9.0389610000000005</v>
      </c>
      <c r="H5" s="15">
        <v>27.923487999999999</v>
      </c>
    </row>
    <row r="6" spans="1:8" x14ac:dyDescent="0.25">
      <c r="A6" t="s">
        <v>29</v>
      </c>
      <c r="B6" s="15">
        <v>18.764422</v>
      </c>
      <c r="C6" s="15">
        <v>0</v>
      </c>
      <c r="D6" s="15">
        <v>15.812922</v>
      </c>
      <c r="E6" s="15">
        <v>0.2</v>
      </c>
      <c r="F6" s="15">
        <v>16.012922</v>
      </c>
      <c r="G6" s="15">
        <v>2.7515000000000001</v>
      </c>
      <c r="H6" s="15">
        <v>18.764422</v>
      </c>
    </row>
    <row r="7" spans="1:8" x14ac:dyDescent="0.25">
      <c r="A7" t="s">
        <v>20</v>
      </c>
      <c r="B7" s="15">
        <v>10.701129999999999</v>
      </c>
      <c r="C7" s="15">
        <v>16.108371000000002</v>
      </c>
      <c r="D7" s="15">
        <v>26.809501000000001</v>
      </c>
      <c r="E7" s="15">
        <v>0</v>
      </c>
      <c r="F7" s="15">
        <v>26.809501000000001</v>
      </c>
      <c r="G7" s="15">
        <v>0</v>
      </c>
      <c r="H7" s="15">
        <v>26.809501000000001</v>
      </c>
    </row>
    <row r="8" spans="1:8" x14ac:dyDescent="0.25">
      <c r="A8" t="s">
        <v>31</v>
      </c>
      <c r="B8" s="15">
        <v>53.331353</v>
      </c>
      <c r="C8" s="15">
        <v>0</v>
      </c>
      <c r="D8" s="15">
        <v>23.198004000000001</v>
      </c>
      <c r="E8" s="15">
        <v>10.7806</v>
      </c>
      <c r="F8" s="15">
        <v>33.978603999999997</v>
      </c>
      <c r="G8" s="15">
        <v>19.352748999999999</v>
      </c>
      <c r="H8" s="15">
        <v>53.331353</v>
      </c>
    </row>
    <row r="9" spans="1:8" x14ac:dyDescent="0.25">
      <c r="A9" t="s">
        <v>37</v>
      </c>
      <c r="B9" s="15">
        <v>33.746699999999997</v>
      </c>
      <c r="C9" s="15">
        <v>0</v>
      </c>
      <c r="D9" s="15">
        <v>10.866819</v>
      </c>
      <c r="E9" s="15">
        <v>6.4975310000000004</v>
      </c>
      <c r="F9" s="15">
        <v>17.364350000000002</v>
      </c>
      <c r="G9" s="15">
        <v>16.382349999999999</v>
      </c>
      <c r="H9" s="15">
        <v>33.746699999999997</v>
      </c>
    </row>
    <row r="10" spans="1:8" x14ac:dyDescent="0.25">
      <c r="A10" s="6" t="s">
        <v>39</v>
      </c>
      <c r="B10" s="15">
        <v>26.707308000000001</v>
      </c>
      <c r="C10" s="15">
        <v>0</v>
      </c>
      <c r="D10" s="15">
        <v>7.514608</v>
      </c>
      <c r="E10" s="15">
        <v>5.2144000000000004</v>
      </c>
      <c r="F10" s="15">
        <v>12.729008</v>
      </c>
      <c r="G10" s="15">
        <v>13.978300000000001</v>
      </c>
      <c r="H10" s="15">
        <v>26.707308000000001</v>
      </c>
    </row>
    <row r="11" spans="1:8" x14ac:dyDescent="0.25">
      <c r="A11" t="s">
        <v>14</v>
      </c>
      <c r="B11" s="15">
        <v>11.7896</v>
      </c>
      <c r="C11" s="15">
        <v>2.7282899999999999</v>
      </c>
      <c r="D11" s="15">
        <v>14.51789</v>
      </c>
      <c r="E11" s="15">
        <v>0</v>
      </c>
      <c r="F11" s="15">
        <v>14.51789</v>
      </c>
      <c r="G11" s="15">
        <v>0</v>
      </c>
      <c r="H11" s="15">
        <v>14.51789</v>
      </c>
    </row>
    <row r="12" spans="1:8" x14ac:dyDescent="0.25">
      <c r="A12" t="s">
        <v>38</v>
      </c>
      <c r="B12" s="15">
        <v>6.6736000000000004</v>
      </c>
      <c r="C12" s="15">
        <v>0</v>
      </c>
      <c r="D12" s="15">
        <v>4.2681230000000001</v>
      </c>
      <c r="E12" s="15">
        <v>0.12</v>
      </c>
      <c r="F12" s="15">
        <v>4.3881230000000002</v>
      </c>
      <c r="G12" s="15">
        <v>2.2854770000000002</v>
      </c>
      <c r="H12" s="15">
        <v>6.6736000000000004</v>
      </c>
    </row>
    <row r="13" spans="1:8" x14ac:dyDescent="0.25">
      <c r="A13" t="s">
        <v>18</v>
      </c>
      <c r="B13" s="15">
        <v>12.505580999999999</v>
      </c>
      <c r="C13" s="15">
        <v>2.343086</v>
      </c>
      <c r="D13" s="15">
        <v>14.848667000000001</v>
      </c>
      <c r="E13" s="15">
        <v>0</v>
      </c>
      <c r="F13" s="15">
        <v>14.848667000000001</v>
      </c>
      <c r="G13" s="15">
        <v>0</v>
      </c>
      <c r="H13" s="15">
        <v>14.848667000000001</v>
      </c>
    </row>
    <row r="14" spans="1:8" x14ac:dyDescent="0.25">
      <c r="A14" t="s">
        <v>5</v>
      </c>
      <c r="B14" s="15">
        <v>19.599907000000002</v>
      </c>
      <c r="C14" s="15">
        <v>0</v>
      </c>
      <c r="D14" s="15">
        <v>18.289092</v>
      </c>
      <c r="E14" s="15">
        <v>1.3108150000000001</v>
      </c>
      <c r="F14" s="15">
        <v>19.599907000000002</v>
      </c>
      <c r="G14" s="15">
        <v>0</v>
      </c>
      <c r="H14" s="15">
        <v>19.599907000000002</v>
      </c>
    </row>
    <row r="15" spans="1:8" x14ac:dyDescent="0.25">
      <c r="A15" t="s">
        <v>7</v>
      </c>
      <c r="B15" s="15">
        <v>7.1910869999999996</v>
      </c>
      <c r="C15" s="15">
        <v>4.6182600000000003</v>
      </c>
      <c r="D15" s="15">
        <v>11.809347000000001</v>
      </c>
      <c r="E15" s="15">
        <v>0</v>
      </c>
      <c r="F15" s="15">
        <v>11.809347000000001</v>
      </c>
      <c r="G15" s="15">
        <v>0</v>
      </c>
      <c r="H15" s="15">
        <v>11.809347000000001</v>
      </c>
    </row>
    <row r="16" spans="1:8" x14ac:dyDescent="0.25">
      <c r="A16" t="s">
        <v>19</v>
      </c>
      <c r="B16" s="15">
        <v>4.5564549999999997</v>
      </c>
      <c r="C16" s="15">
        <v>4.5086950000000003</v>
      </c>
      <c r="D16" s="15">
        <v>9.0651499999999992</v>
      </c>
      <c r="E16" s="15">
        <v>0</v>
      </c>
      <c r="F16" s="15">
        <v>9.0651499999999992</v>
      </c>
      <c r="G16" s="15">
        <v>0</v>
      </c>
      <c r="H16" s="15">
        <v>9.0651499999999992</v>
      </c>
    </row>
    <row r="17" spans="1:8" x14ac:dyDescent="0.25">
      <c r="A17" t="s">
        <v>17</v>
      </c>
      <c r="B17" s="15">
        <v>2.0751300000000001</v>
      </c>
      <c r="C17" s="15">
        <v>7.2088369999999999</v>
      </c>
      <c r="D17" s="15">
        <v>9.2839670000000005</v>
      </c>
      <c r="E17" s="15">
        <v>0</v>
      </c>
      <c r="F17" s="15">
        <v>9.2839670000000005</v>
      </c>
      <c r="G17" s="15">
        <v>0</v>
      </c>
      <c r="H17" s="15">
        <v>9.2839670000000005</v>
      </c>
    </row>
    <row r="18" spans="1:8" x14ac:dyDescent="0.25">
      <c r="A18" t="s">
        <v>8</v>
      </c>
      <c r="B18" s="15">
        <v>15.187608000000001</v>
      </c>
      <c r="C18" s="15">
        <v>4.7648989999999998</v>
      </c>
      <c r="D18" s="15">
        <v>19.952507000000001</v>
      </c>
      <c r="E18" s="15">
        <v>0</v>
      </c>
      <c r="F18" s="15">
        <v>19.952507000000001</v>
      </c>
      <c r="G18" s="15">
        <v>0</v>
      </c>
      <c r="H18" s="15">
        <v>19.952507000000001</v>
      </c>
    </row>
    <row r="19" spans="1:8" x14ac:dyDescent="0.25">
      <c r="A19" t="s">
        <v>24</v>
      </c>
      <c r="B19" s="15">
        <v>2.1395650000000002</v>
      </c>
      <c r="C19" s="15">
        <v>7.1049090000000001</v>
      </c>
      <c r="D19" s="15">
        <v>9.2444740000000003</v>
      </c>
      <c r="E19" s="15">
        <v>0</v>
      </c>
      <c r="F19" s="15">
        <v>9.2444740000000003</v>
      </c>
      <c r="G19" s="15">
        <v>0</v>
      </c>
      <c r="H19" s="15">
        <v>9.2444740000000003</v>
      </c>
    </row>
    <row r="20" spans="1:8" x14ac:dyDescent="0.25">
      <c r="A20" s="9" t="s">
        <v>10</v>
      </c>
      <c r="B20" s="15">
        <v>7.7888000000000002</v>
      </c>
      <c r="C20" s="15">
        <v>2.0773980000000001</v>
      </c>
      <c r="D20" s="15">
        <v>9.8661980000000007</v>
      </c>
      <c r="E20" s="15">
        <v>0</v>
      </c>
      <c r="F20" s="15">
        <v>9.8661980000000007</v>
      </c>
      <c r="G20" s="15">
        <v>0</v>
      </c>
      <c r="H20" s="15">
        <v>9.8661980000000007</v>
      </c>
    </row>
    <row r="21" spans="1:8" x14ac:dyDescent="0.25">
      <c r="A21" t="s">
        <v>22</v>
      </c>
      <c r="B21" s="15">
        <v>9.4148180000000004</v>
      </c>
      <c r="C21" s="15">
        <v>11.443617</v>
      </c>
      <c r="D21" s="15">
        <v>20.858435</v>
      </c>
      <c r="E21" s="15">
        <v>0</v>
      </c>
      <c r="F21" s="15">
        <v>20.858435</v>
      </c>
      <c r="G21" s="15">
        <v>0</v>
      </c>
      <c r="H21" s="15">
        <v>20.858435</v>
      </c>
    </row>
    <row r="22" spans="1:8" x14ac:dyDescent="0.25">
      <c r="A22" t="s">
        <v>13</v>
      </c>
      <c r="B22" s="15">
        <v>14.09253</v>
      </c>
      <c r="C22" s="15">
        <v>0</v>
      </c>
      <c r="D22" s="15">
        <v>14.059169000000001</v>
      </c>
      <c r="E22" s="15">
        <v>0</v>
      </c>
      <c r="F22" s="15">
        <v>14.059169000000001</v>
      </c>
      <c r="G22" s="15">
        <v>3.3361000000000002E-2</v>
      </c>
      <c r="H22" s="15">
        <v>14.09253</v>
      </c>
    </row>
    <row r="23" spans="1:8" x14ac:dyDescent="0.25">
      <c r="A23" t="s">
        <v>23</v>
      </c>
      <c r="B23" s="15">
        <v>3.6769129999999999</v>
      </c>
      <c r="C23" s="15">
        <v>8.1422240000000006</v>
      </c>
      <c r="D23" s="15">
        <v>11.819137</v>
      </c>
      <c r="E23" s="15">
        <v>0</v>
      </c>
      <c r="F23" s="15">
        <v>11.819137</v>
      </c>
      <c r="G23" s="15">
        <v>0</v>
      </c>
      <c r="H23" s="15">
        <v>11.819137</v>
      </c>
    </row>
    <row r="24" spans="1:8" x14ac:dyDescent="0.25">
      <c r="A24" t="s">
        <v>16</v>
      </c>
      <c r="B24" s="15">
        <v>4.7210869999999998</v>
      </c>
      <c r="C24" s="15">
        <v>3.6806350000000001</v>
      </c>
      <c r="D24" s="15">
        <v>8.4017219999999995</v>
      </c>
      <c r="E24" s="15">
        <v>0</v>
      </c>
      <c r="F24" s="15">
        <v>8.4017219999999995</v>
      </c>
      <c r="G24" s="15">
        <v>0</v>
      </c>
      <c r="H24" s="15">
        <v>8.4017219999999995</v>
      </c>
    </row>
    <row r="25" spans="1:8" x14ac:dyDescent="0.25">
      <c r="A25" t="s">
        <v>0</v>
      </c>
      <c r="B25" s="15">
        <v>3.8603049999999999</v>
      </c>
      <c r="C25" s="15">
        <v>6.9654489999999996</v>
      </c>
      <c r="D25" s="15">
        <v>10.825754</v>
      </c>
      <c r="E25" s="15">
        <v>0</v>
      </c>
      <c r="F25" s="15">
        <v>10.825754</v>
      </c>
      <c r="G25" s="15">
        <v>0</v>
      </c>
      <c r="H25" s="15">
        <v>10.825754</v>
      </c>
    </row>
    <row r="26" spans="1:8" x14ac:dyDescent="0.25">
      <c r="A26" t="s">
        <v>21</v>
      </c>
      <c r="B26" s="15">
        <v>5.0944779999999996</v>
      </c>
      <c r="C26" s="15">
        <v>5.9125399999999999</v>
      </c>
      <c r="D26" s="15">
        <v>11.007018</v>
      </c>
      <c r="E26" s="15">
        <v>0</v>
      </c>
      <c r="F26" s="15">
        <v>11.007018</v>
      </c>
      <c r="G26" s="15">
        <v>0</v>
      </c>
      <c r="H26" s="15">
        <v>11.007018</v>
      </c>
    </row>
    <row r="27" spans="1:8" x14ac:dyDescent="0.25">
      <c r="A27" t="s">
        <v>36</v>
      </c>
      <c r="B27" s="15">
        <v>20.778614999999999</v>
      </c>
      <c r="C27" s="15">
        <v>0</v>
      </c>
      <c r="D27" s="15">
        <v>5.4546150000000004</v>
      </c>
      <c r="E27" s="15">
        <v>5.1468999999999996</v>
      </c>
      <c r="F27" s="15">
        <v>10.601514999999999</v>
      </c>
      <c r="G27" s="15">
        <v>10.177099999999999</v>
      </c>
      <c r="H27" s="15">
        <v>20.778614999999999</v>
      </c>
    </row>
    <row r="28" spans="1:8" x14ac:dyDescent="0.25">
      <c r="A28" t="s">
        <v>12</v>
      </c>
      <c r="B28" s="15">
        <v>10.866273</v>
      </c>
      <c r="C28" s="15">
        <v>16.292693</v>
      </c>
      <c r="D28" s="15">
        <v>27.158965999999999</v>
      </c>
      <c r="E28" s="15">
        <v>0</v>
      </c>
      <c r="F28" s="15">
        <v>27.158965999999999</v>
      </c>
      <c r="G28" s="15">
        <v>0</v>
      </c>
      <c r="H28" s="15">
        <v>27.158965999999999</v>
      </c>
    </row>
    <row r="29" spans="1:8" x14ac:dyDescent="0.25">
      <c r="A29" t="s">
        <v>1</v>
      </c>
      <c r="B29" s="15">
        <v>8.9059100000000004</v>
      </c>
      <c r="C29" s="15">
        <v>10.762606999999999</v>
      </c>
      <c r="D29" s="15">
        <v>19.668517000000001</v>
      </c>
      <c r="E29" s="15">
        <v>0</v>
      </c>
      <c r="F29" s="15">
        <v>19.668517000000001</v>
      </c>
      <c r="G29" s="15">
        <v>0</v>
      </c>
      <c r="H29" s="15">
        <v>19.668517000000001</v>
      </c>
    </row>
    <row r="30" spans="1:8" x14ac:dyDescent="0.25">
      <c r="A30" t="s">
        <v>6</v>
      </c>
      <c r="B30" s="15">
        <v>5.1944350000000004</v>
      </c>
      <c r="C30" s="15">
        <v>6.0110720000000004</v>
      </c>
      <c r="D30" s="15">
        <v>11.205507000000001</v>
      </c>
      <c r="E30" s="15">
        <v>0</v>
      </c>
      <c r="F30" s="15">
        <v>11.205507000000001</v>
      </c>
      <c r="G30" s="15">
        <v>0</v>
      </c>
      <c r="H30" s="15">
        <v>11.205507000000001</v>
      </c>
    </row>
    <row r="31" spans="1:8" x14ac:dyDescent="0.25">
      <c r="A31" t="s">
        <v>2</v>
      </c>
      <c r="B31" s="15">
        <v>11.173090999999999</v>
      </c>
      <c r="C31" s="15">
        <v>3.6158800000000002</v>
      </c>
      <c r="D31" s="15">
        <v>14.788971</v>
      </c>
      <c r="E31" s="15">
        <v>0</v>
      </c>
      <c r="F31" s="15">
        <v>14.788971</v>
      </c>
      <c r="G31" s="15">
        <v>0</v>
      </c>
      <c r="H31" s="15">
        <v>14.788971</v>
      </c>
    </row>
    <row r="32" spans="1:8" x14ac:dyDescent="0.25">
      <c r="A32" t="s">
        <v>11</v>
      </c>
      <c r="B32" s="15">
        <v>14.95626</v>
      </c>
      <c r="C32" s="15">
        <v>0</v>
      </c>
      <c r="D32" s="15">
        <v>13.068906999999999</v>
      </c>
      <c r="E32" s="15">
        <v>0.12</v>
      </c>
      <c r="F32" s="15">
        <v>13.188907</v>
      </c>
      <c r="G32" s="15">
        <v>1.767353</v>
      </c>
      <c r="H32" s="15">
        <v>14.95626</v>
      </c>
    </row>
    <row r="34" spans="1:8" x14ac:dyDescent="0.25">
      <c r="A34" s="5" t="s">
        <v>40</v>
      </c>
      <c r="B34" s="16">
        <v>390.9</v>
      </c>
      <c r="C34" s="16">
        <v>133.02553900000001</v>
      </c>
      <c r="D34" s="16">
        <v>415.3444750000001</v>
      </c>
      <c r="E34" s="16">
        <v>31.196062000000001</v>
      </c>
      <c r="F34" s="16">
        <v>446.54053700000009</v>
      </c>
      <c r="G34" s="16">
        <v>77.338202999999993</v>
      </c>
      <c r="H34" s="16">
        <v>523.87874000000022</v>
      </c>
    </row>
    <row r="35" spans="1:8" x14ac:dyDescent="0.25">
      <c r="B35" s="34"/>
      <c r="C35" s="34"/>
      <c r="D35" s="34"/>
      <c r="E35" s="34"/>
      <c r="F35" s="34"/>
      <c r="G35" s="34"/>
      <c r="H35" s="34"/>
    </row>
  </sheetData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Farrell</dc:creator>
  <cp:lastModifiedBy>Administrator</cp:lastModifiedBy>
  <cp:lastPrinted>2021-11-18T13:38:27Z</cp:lastPrinted>
  <dcterms:created xsi:type="dcterms:W3CDTF">2016-01-15T15:23:27Z</dcterms:created>
  <dcterms:modified xsi:type="dcterms:W3CDTF">2022-03-02T12:54:55Z</dcterms:modified>
</cp:coreProperties>
</file>